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20" yWindow="360" windowWidth="18820" windowHeight="7060" tabRatio="801" activeTab="3"/>
  </bookViews>
  <sheets>
    <sheet name="DB Libre schema" sheetId="8" r:id="rId1"/>
    <sheet name="PA" sheetId="2" r:id="rId2"/>
    <sheet name="Form PA" sheetId="26" r:id="rId3"/>
    <sheet name="PB" sheetId="4" r:id="rId4"/>
    <sheet name="Form PB" sheetId="27" r:id="rId5"/>
    <sheet name="Finale" sheetId="12" r:id="rId6"/>
    <sheet name="Comp" sheetId="13" r:id="rId7"/>
    <sheet name="P A Dlnm lst" sheetId="14" r:id="rId8"/>
    <sheet name="P B Dlnm lst" sheetId="19" r:id="rId9"/>
    <sheet name="Ronde 1" sheetId="15" r:id="rId10"/>
    <sheet name="Ronde 2" sheetId="16" r:id="rId11"/>
    <sheet name="Ronde 3" sheetId="17" r:id="rId12"/>
    <sheet name="Ronde 4" sheetId="18" r:id="rId13"/>
    <sheet name="Finaleronde" sheetId="25" r:id="rId14"/>
  </sheets>
  <externalReferences>
    <externalReference r:id="rId15"/>
  </externalReferences>
  <calcPr calcId="145621"/>
</workbook>
</file>

<file path=xl/calcChain.xml><?xml version="1.0" encoding="utf-8"?>
<calcChain xmlns="http://schemas.openxmlformats.org/spreadsheetml/2006/main">
  <c r="I49" i="13" l="1"/>
  <c r="I41" i="13" l="1"/>
  <c r="I17" i="13"/>
  <c r="I6" i="13"/>
  <c r="I7" i="13" s="1"/>
  <c r="I8" i="13" s="1"/>
  <c r="B8" i="13"/>
  <c r="B7" i="13"/>
  <c r="B6" i="13"/>
  <c r="B5" i="13"/>
  <c r="B4" i="13"/>
  <c r="B3" i="13"/>
  <c r="B2" i="13"/>
  <c r="A8" i="13"/>
  <c r="A7" i="13"/>
  <c r="A6" i="13"/>
  <c r="A5" i="13"/>
  <c r="A4" i="13"/>
  <c r="A3" i="13"/>
  <c r="A2" i="13"/>
  <c r="J16" i="12" l="1"/>
  <c r="B16" i="12"/>
  <c r="B6" i="12"/>
  <c r="J6" i="12"/>
  <c r="I35" i="13" l="1"/>
  <c r="I36" i="13" s="1"/>
  <c r="I37" i="13" s="1"/>
  <c r="I38" i="13" s="1"/>
  <c r="I39" i="13" s="1"/>
  <c r="I42" i="13" s="1"/>
  <c r="I43" i="13" s="1"/>
  <c r="I44" i="13" s="1"/>
  <c r="I45" i="13" s="1"/>
  <c r="I50" i="13" s="1"/>
  <c r="I51" i="13" s="1"/>
  <c r="I52" i="13" s="1"/>
  <c r="I53" i="13" s="1"/>
  <c r="I34" i="13"/>
  <c r="I3" i="13"/>
  <c r="I4" i="13" s="1"/>
  <c r="I5" i="13" s="1"/>
  <c r="I9" i="13" s="1"/>
  <c r="I10" i="13" s="1"/>
  <c r="I11" i="13" s="1"/>
  <c r="I12" i="13" s="1"/>
  <c r="I18" i="13" s="1"/>
  <c r="I19" i="13" s="1"/>
  <c r="I20" i="13" s="1"/>
  <c r="I21" i="13" s="1"/>
  <c r="I22" i="13" s="1"/>
  <c r="I23" i="13" s="1"/>
  <c r="I24" i="13" s="1"/>
  <c r="I25" i="13" s="1"/>
  <c r="I26" i="13" s="1"/>
  <c r="I27" i="13" s="1"/>
  <c r="I28" i="13" s="1"/>
  <c r="I29" i="13" s="1"/>
  <c r="I30" i="13" s="1"/>
  <c r="I31" i="13" s="1"/>
  <c r="I32" i="13" s="1"/>
  <c r="I2" i="13"/>
  <c r="I57" i="13" l="1"/>
  <c r="I58" i="13" s="1"/>
  <c r="I59" i="13" s="1"/>
  <c r="I60" i="13" s="1"/>
  <c r="M48" i="27"/>
  <c r="L48" i="27"/>
  <c r="M47" i="27"/>
  <c r="M92" i="27" s="1"/>
  <c r="L47" i="27"/>
  <c r="M46" i="27"/>
  <c r="L46" i="27"/>
  <c r="M45" i="27"/>
  <c r="M90" i="27" s="1"/>
  <c r="L45" i="27"/>
  <c r="M44" i="27"/>
  <c r="M75" i="27" s="1"/>
  <c r="L44" i="27"/>
  <c r="M43" i="27"/>
  <c r="M88" i="27" s="1"/>
  <c r="L43" i="27"/>
  <c r="L74" i="27" s="1"/>
  <c r="M42" i="27"/>
  <c r="L42" i="27"/>
  <c r="M41" i="27"/>
  <c r="M86" i="27" s="1"/>
  <c r="L41" i="27"/>
  <c r="L72" i="27" s="1"/>
  <c r="L40" i="27"/>
  <c r="L85" i="27" s="1"/>
  <c r="L39" i="27"/>
  <c r="B121" i="27" s="1"/>
  <c r="M30" i="27"/>
  <c r="C93" i="27" s="1"/>
  <c r="L30" i="27"/>
  <c r="M29" i="27"/>
  <c r="C92" i="27" s="1"/>
  <c r="L29" i="27"/>
  <c r="M28" i="27"/>
  <c r="C91" i="27" s="1"/>
  <c r="L28" i="27"/>
  <c r="M27" i="27"/>
  <c r="C90" i="27" s="1"/>
  <c r="L27" i="27"/>
  <c r="M26" i="27"/>
  <c r="C89" i="27" s="1"/>
  <c r="L26" i="27"/>
  <c r="L58" i="27" s="1"/>
  <c r="M25" i="27"/>
  <c r="C88" i="27" s="1"/>
  <c r="L25" i="27"/>
  <c r="M24" i="27"/>
  <c r="C87" i="27" s="1"/>
  <c r="L24" i="27"/>
  <c r="L56" i="27" s="1"/>
  <c r="M23" i="27"/>
  <c r="L23" i="27"/>
  <c r="L22" i="27"/>
  <c r="L54" i="27" s="1"/>
  <c r="L21" i="27"/>
  <c r="M16" i="27"/>
  <c r="L16" i="27"/>
  <c r="M15" i="27"/>
  <c r="L15" i="27"/>
  <c r="M14" i="27"/>
  <c r="L14" i="27"/>
  <c r="M13" i="27"/>
  <c r="C59" i="27" s="1"/>
  <c r="L13" i="27"/>
  <c r="B76" i="27" s="1"/>
  <c r="M12" i="27"/>
  <c r="C75" i="27" s="1"/>
  <c r="L12" i="27"/>
  <c r="M11" i="27"/>
  <c r="L11" i="27"/>
  <c r="B57" i="27" s="1"/>
  <c r="M10" i="27"/>
  <c r="L10" i="27"/>
  <c r="M9" i="27"/>
  <c r="L9" i="27"/>
  <c r="B72" i="27" s="1"/>
  <c r="L8" i="27"/>
  <c r="B54" i="27" s="1"/>
  <c r="L7" i="27"/>
  <c r="B113" i="27" s="1"/>
  <c r="C16" i="27"/>
  <c r="C48" i="27" s="1"/>
  <c r="B16" i="27"/>
  <c r="B48" i="27" s="1"/>
  <c r="C15" i="27"/>
  <c r="C29" i="27" s="1"/>
  <c r="B15" i="27"/>
  <c r="C14" i="27"/>
  <c r="B14" i="27"/>
  <c r="B28" i="27" s="1"/>
  <c r="C13" i="27"/>
  <c r="B13" i="27"/>
  <c r="C12" i="27"/>
  <c r="C44" i="27" s="1"/>
  <c r="B12" i="27"/>
  <c r="B44" i="27" s="1"/>
  <c r="C11" i="27"/>
  <c r="B11" i="27"/>
  <c r="C10" i="27"/>
  <c r="B10" i="27"/>
  <c r="B24" i="27" s="1"/>
  <c r="C9" i="27"/>
  <c r="B9" i="27"/>
  <c r="B8" i="27"/>
  <c r="B110" i="27" s="1"/>
  <c r="B7" i="27"/>
  <c r="A1" i="27"/>
  <c r="M49" i="26"/>
  <c r="M94" i="26" s="1"/>
  <c r="L49" i="26"/>
  <c r="L94" i="26" s="1"/>
  <c r="M48" i="26"/>
  <c r="M79" i="26" s="1"/>
  <c r="L48" i="26"/>
  <c r="L79" i="26" s="1"/>
  <c r="M47" i="26"/>
  <c r="M92" i="26" s="1"/>
  <c r="L47" i="26"/>
  <c r="L92" i="26" s="1"/>
  <c r="M46" i="26"/>
  <c r="M91" i="26" s="1"/>
  <c r="L46" i="26"/>
  <c r="L77" i="26" s="1"/>
  <c r="M45" i="26"/>
  <c r="M90" i="26" s="1"/>
  <c r="L45" i="26"/>
  <c r="L90" i="26" s="1"/>
  <c r="M44" i="26"/>
  <c r="M75" i="26" s="1"/>
  <c r="L44" i="26"/>
  <c r="L89" i="26" s="1"/>
  <c r="M43" i="26"/>
  <c r="M88" i="26" s="1"/>
  <c r="L43" i="26"/>
  <c r="M42" i="26"/>
  <c r="M73" i="26" s="1"/>
  <c r="L42" i="26"/>
  <c r="L73" i="26" s="1"/>
  <c r="L41" i="26"/>
  <c r="L40" i="26"/>
  <c r="M31" i="26"/>
  <c r="C94" i="26" s="1"/>
  <c r="L31" i="26"/>
  <c r="B94" i="26" s="1"/>
  <c r="M30" i="26"/>
  <c r="C93" i="26" s="1"/>
  <c r="L30" i="26"/>
  <c r="L62" i="26" s="1"/>
  <c r="M29" i="26"/>
  <c r="M61" i="26" s="1"/>
  <c r="L29" i="26"/>
  <c r="L61" i="26" s="1"/>
  <c r="M28" i="26"/>
  <c r="C91" i="26" s="1"/>
  <c r="L28" i="26"/>
  <c r="B91" i="26" s="1"/>
  <c r="M27" i="26"/>
  <c r="C90" i="26" s="1"/>
  <c r="L27" i="26"/>
  <c r="L59" i="26" s="1"/>
  <c r="M26" i="26"/>
  <c r="C89" i="26" s="1"/>
  <c r="L26" i="26"/>
  <c r="M25" i="26"/>
  <c r="C88" i="26" s="1"/>
  <c r="L25" i="26"/>
  <c r="B88" i="26" s="1"/>
  <c r="M24" i="26"/>
  <c r="M56" i="26" s="1"/>
  <c r="L24" i="26"/>
  <c r="B87" i="26" s="1"/>
  <c r="L23" i="26"/>
  <c r="B118" i="26" s="1"/>
  <c r="L22" i="26"/>
  <c r="M17" i="26"/>
  <c r="L17" i="26"/>
  <c r="B63" i="26" s="1"/>
  <c r="M16" i="26"/>
  <c r="L16" i="26"/>
  <c r="M15" i="26"/>
  <c r="L15" i="26"/>
  <c r="B78" i="26" s="1"/>
  <c r="M14" i="26"/>
  <c r="L14" i="26"/>
  <c r="M13" i="26"/>
  <c r="C76" i="26" s="1"/>
  <c r="L13" i="26"/>
  <c r="B59" i="26" s="1"/>
  <c r="M12" i="26"/>
  <c r="L12" i="26"/>
  <c r="M11" i="26"/>
  <c r="C74" i="26" s="1"/>
  <c r="L11" i="26"/>
  <c r="B57" i="26" s="1"/>
  <c r="M10" i="26"/>
  <c r="L10" i="26"/>
  <c r="B73" i="26" s="1"/>
  <c r="L9" i="26"/>
  <c r="B114" i="26" s="1"/>
  <c r="L8" i="26"/>
  <c r="B71" i="26" s="1"/>
  <c r="C17" i="26"/>
  <c r="B17" i="26"/>
  <c r="C16" i="26"/>
  <c r="B16" i="26"/>
  <c r="B30" i="26" s="1"/>
  <c r="C15" i="26"/>
  <c r="C47" i="26" s="1"/>
  <c r="B15" i="26"/>
  <c r="B47" i="26" s="1"/>
  <c r="C14" i="26"/>
  <c r="B14" i="26"/>
  <c r="B28" i="26" s="1"/>
  <c r="C13" i="26"/>
  <c r="C27" i="26" s="1"/>
  <c r="B13" i="26"/>
  <c r="C12" i="26"/>
  <c r="B12" i="26"/>
  <c r="C11" i="26"/>
  <c r="C43" i="26" s="1"/>
  <c r="B11" i="26"/>
  <c r="B25" i="26" s="1"/>
  <c r="C10" i="26"/>
  <c r="B10" i="26"/>
  <c r="B42" i="26" s="1"/>
  <c r="B9" i="26"/>
  <c r="B41" i="26" s="1"/>
  <c r="B8" i="26"/>
  <c r="B109" i="26" s="1"/>
  <c r="A1" i="26"/>
  <c r="B122" i="26"/>
  <c r="B121" i="26"/>
  <c r="H118" i="26"/>
  <c r="B117" i="26"/>
  <c r="L96" i="26"/>
  <c r="S95" i="26"/>
  <c r="S97" i="26" s="1"/>
  <c r="O95" i="26"/>
  <c r="M96" i="26" s="1"/>
  <c r="N95" i="26"/>
  <c r="I95" i="26"/>
  <c r="I97" i="26" s="1"/>
  <c r="E95" i="26"/>
  <c r="C96" i="26" s="1"/>
  <c r="D95" i="26"/>
  <c r="R94" i="26"/>
  <c r="Q94" i="26"/>
  <c r="H94" i="26"/>
  <c r="G94" i="26"/>
  <c r="R93" i="26"/>
  <c r="Q93" i="26"/>
  <c r="H93" i="26"/>
  <c r="G93" i="26"/>
  <c r="B93" i="26"/>
  <c r="R92" i="26"/>
  <c r="Q92" i="26"/>
  <c r="H92" i="26"/>
  <c r="G92" i="26"/>
  <c r="R91" i="26"/>
  <c r="Q91" i="26"/>
  <c r="H91" i="26"/>
  <c r="G91" i="26"/>
  <c r="R90" i="26"/>
  <c r="Q90" i="26"/>
  <c r="H90" i="26"/>
  <c r="G90" i="26"/>
  <c r="R89" i="26"/>
  <c r="Q89" i="26"/>
  <c r="H89" i="26"/>
  <c r="G89" i="26"/>
  <c r="B89" i="26"/>
  <c r="R88" i="26"/>
  <c r="Q88" i="26"/>
  <c r="L88" i="26"/>
  <c r="H88" i="26"/>
  <c r="G88" i="26"/>
  <c r="R87" i="26"/>
  <c r="Q87" i="26"/>
  <c r="M87" i="26"/>
  <c r="L87" i="26"/>
  <c r="H87" i="26"/>
  <c r="G87" i="26"/>
  <c r="C87" i="26"/>
  <c r="L86" i="26"/>
  <c r="L85" i="26"/>
  <c r="B85" i="26"/>
  <c r="I83" i="26"/>
  <c r="L82" i="26"/>
  <c r="B82" i="26"/>
  <c r="S81" i="26"/>
  <c r="S83" i="26" s="1"/>
  <c r="F122" i="26" s="1"/>
  <c r="Q81" i="26"/>
  <c r="O81" i="26"/>
  <c r="M82" i="26" s="1"/>
  <c r="N81" i="26"/>
  <c r="I81" i="26"/>
  <c r="E81" i="26"/>
  <c r="C82" i="26" s="1"/>
  <c r="D81" i="26"/>
  <c r="R80" i="26"/>
  <c r="Q80" i="26"/>
  <c r="H80" i="26"/>
  <c r="G80" i="26"/>
  <c r="C80" i="26"/>
  <c r="B80" i="26"/>
  <c r="R79" i="26"/>
  <c r="Q79" i="26"/>
  <c r="H79" i="26"/>
  <c r="G79" i="26"/>
  <c r="C79" i="26"/>
  <c r="B79" i="26"/>
  <c r="R78" i="26"/>
  <c r="Q78" i="26"/>
  <c r="H78" i="26"/>
  <c r="G78" i="26"/>
  <c r="C78" i="26"/>
  <c r="R77" i="26"/>
  <c r="Q77" i="26"/>
  <c r="H77" i="26"/>
  <c r="G77" i="26"/>
  <c r="C77" i="26"/>
  <c r="B77" i="26"/>
  <c r="R76" i="26"/>
  <c r="Q76" i="26"/>
  <c r="H76" i="26"/>
  <c r="G76" i="26"/>
  <c r="R75" i="26"/>
  <c r="Q75" i="26"/>
  <c r="H75" i="26"/>
  <c r="G75" i="26"/>
  <c r="C75" i="26"/>
  <c r="B75" i="26"/>
  <c r="R74" i="26"/>
  <c r="Q74" i="26"/>
  <c r="L74" i="26"/>
  <c r="H74" i="26"/>
  <c r="G74" i="26"/>
  <c r="B74" i="26"/>
  <c r="R73" i="26"/>
  <c r="Q73" i="26"/>
  <c r="H73" i="26"/>
  <c r="G73" i="26"/>
  <c r="C73" i="26"/>
  <c r="L72" i="26"/>
  <c r="B72" i="26"/>
  <c r="L71" i="26"/>
  <c r="M65" i="26"/>
  <c r="L65" i="26"/>
  <c r="B65" i="26"/>
  <c r="S64" i="26"/>
  <c r="S66" i="26" s="1"/>
  <c r="Q64" i="26"/>
  <c r="O64" i="26"/>
  <c r="N64" i="26"/>
  <c r="I64" i="26"/>
  <c r="I66" i="26" s="1"/>
  <c r="E64" i="26"/>
  <c r="D64" i="26"/>
  <c r="C65" i="26" s="1"/>
  <c r="R63" i="26"/>
  <c r="Q63" i="26"/>
  <c r="H63" i="26"/>
  <c r="G63" i="26"/>
  <c r="C63" i="26"/>
  <c r="R62" i="26"/>
  <c r="Q62" i="26"/>
  <c r="M62" i="26"/>
  <c r="H62" i="26"/>
  <c r="G62" i="26"/>
  <c r="C62" i="26"/>
  <c r="B62" i="26"/>
  <c r="R61" i="26"/>
  <c r="Q61" i="26"/>
  <c r="H61" i="26"/>
  <c r="G61" i="26"/>
  <c r="C61" i="26"/>
  <c r="R60" i="26"/>
  <c r="Q60" i="26"/>
  <c r="M60" i="26"/>
  <c r="L60" i="26"/>
  <c r="H60" i="26"/>
  <c r="G60" i="26"/>
  <c r="C60" i="26"/>
  <c r="B60" i="26"/>
  <c r="R59" i="26"/>
  <c r="Q59" i="26"/>
  <c r="H59" i="26"/>
  <c r="G59" i="26"/>
  <c r="C59" i="26"/>
  <c r="R58" i="26"/>
  <c r="Q58" i="26"/>
  <c r="M58" i="26"/>
  <c r="L58" i="26"/>
  <c r="H58" i="26"/>
  <c r="G58" i="26"/>
  <c r="C58" i="26"/>
  <c r="B58" i="26"/>
  <c r="R57" i="26"/>
  <c r="Q57" i="26"/>
  <c r="L57" i="26"/>
  <c r="H57" i="26"/>
  <c r="G57" i="26"/>
  <c r="C57" i="26"/>
  <c r="R56" i="26"/>
  <c r="Q56" i="26"/>
  <c r="H56" i="26"/>
  <c r="G56" i="26"/>
  <c r="C56" i="26"/>
  <c r="L55" i="26"/>
  <c r="B55" i="26"/>
  <c r="L54" i="26"/>
  <c r="S52" i="26"/>
  <c r="L51" i="26"/>
  <c r="B51" i="26"/>
  <c r="S50" i="26"/>
  <c r="O50" i="26"/>
  <c r="H122" i="26" s="1"/>
  <c r="L122" i="26" s="1"/>
  <c r="N50" i="26"/>
  <c r="G122" i="26" s="1"/>
  <c r="I50" i="26"/>
  <c r="I52" i="26" s="1"/>
  <c r="E50" i="26"/>
  <c r="D50" i="26"/>
  <c r="C51" i="26" s="1"/>
  <c r="R49" i="26"/>
  <c r="Q49" i="26"/>
  <c r="K49" i="26"/>
  <c r="K94" i="26" s="1"/>
  <c r="H49" i="26"/>
  <c r="G49" i="26"/>
  <c r="C49" i="26"/>
  <c r="B49" i="26"/>
  <c r="R48" i="26"/>
  <c r="Q48" i="26"/>
  <c r="K48" i="26"/>
  <c r="K79" i="26" s="1"/>
  <c r="H48" i="26"/>
  <c r="G48" i="26"/>
  <c r="C48" i="26"/>
  <c r="B48" i="26"/>
  <c r="R47" i="26"/>
  <c r="Q47" i="26"/>
  <c r="K47" i="26"/>
  <c r="K92" i="26" s="1"/>
  <c r="H47" i="26"/>
  <c r="G47" i="26"/>
  <c r="R46" i="26"/>
  <c r="Q46" i="26"/>
  <c r="K46" i="26"/>
  <c r="K77" i="26" s="1"/>
  <c r="H46" i="26"/>
  <c r="G46" i="26"/>
  <c r="C46" i="26"/>
  <c r="B46" i="26"/>
  <c r="R45" i="26"/>
  <c r="Q45" i="26"/>
  <c r="K45" i="26"/>
  <c r="K90" i="26" s="1"/>
  <c r="H45" i="26"/>
  <c r="G45" i="26"/>
  <c r="C45" i="26"/>
  <c r="B45" i="26"/>
  <c r="R44" i="26"/>
  <c r="Q44" i="26"/>
  <c r="K44" i="26"/>
  <c r="K75" i="26" s="1"/>
  <c r="H44" i="26"/>
  <c r="G44" i="26"/>
  <c r="C44" i="26"/>
  <c r="B44" i="26"/>
  <c r="R43" i="26"/>
  <c r="Q43" i="26"/>
  <c r="K43" i="26"/>
  <c r="K88" i="26" s="1"/>
  <c r="H43" i="26"/>
  <c r="G43" i="26"/>
  <c r="R42" i="26"/>
  <c r="Q42" i="26"/>
  <c r="K42" i="26"/>
  <c r="K73" i="26" s="1"/>
  <c r="H42" i="26"/>
  <c r="G42" i="26"/>
  <c r="C42" i="26"/>
  <c r="S40" i="26"/>
  <c r="S71" i="26" s="1"/>
  <c r="B40" i="26"/>
  <c r="L33" i="26"/>
  <c r="B33" i="26"/>
  <c r="B96" i="26" s="1"/>
  <c r="S32" i="26"/>
  <c r="S34" i="26" s="1"/>
  <c r="F118" i="26" s="1"/>
  <c r="Q32" i="26"/>
  <c r="O32" i="26"/>
  <c r="N32" i="26"/>
  <c r="G118" i="26" s="1"/>
  <c r="I32" i="26"/>
  <c r="I34" i="26" s="1"/>
  <c r="E32" i="26"/>
  <c r="C33" i="26" s="1"/>
  <c r="D32" i="26"/>
  <c r="R31" i="26"/>
  <c r="Q31" i="26"/>
  <c r="K31" i="26"/>
  <c r="A94" i="26" s="1"/>
  <c r="H31" i="26"/>
  <c r="G31" i="26"/>
  <c r="C31" i="26"/>
  <c r="B31" i="26"/>
  <c r="R30" i="26"/>
  <c r="Q30" i="26"/>
  <c r="K30" i="26"/>
  <c r="K62" i="26" s="1"/>
  <c r="H30" i="26"/>
  <c r="G30" i="26"/>
  <c r="C30" i="26"/>
  <c r="R29" i="26"/>
  <c r="Q29" i="26"/>
  <c r="K29" i="26"/>
  <c r="A92" i="26" s="1"/>
  <c r="H29" i="26"/>
  <c r="G29" i="26"/>
  <c r="B29" i="26"/>
  <c r="R28" i="26"/>
  <c r="Q28" i="26"/>
  <c r="K28" i="26"/>
  <c r="K60" i="26" s="1"/>
  <c r="H28" i="26"/>
  <c r="G28" i="26"/>
  <c r="C28" i="26"/>
  <c r="R27" i="26"/>
  <c r="Q27" i="26"/>
  <c r="K27" i="26"/>
  <c r="A90" i="26" s="1"/>
  <c r="H27" i="26"/>
  <c r="G27" i="26"/>
  <c r="B27" i="26"/>
  <c r="R26" i="26"/>
  <c r="Q26" i="26"/>
  <c r="K26" i="26"/>
  <c r="K58" i="26" s="1"/>
  <c r="H26" i="26"/>
  <c r="G26" i="26"/>
  <c r="C26" i="26"/>
  <c r="B26" i="26"/>
  <c r="R25" i="26"/>
  <c r="Q25" i="26"/>
  <c r="K25" i="26"/>
  <c r="A88" i="26" s="1"/>
  <c r="H25" i="26"/>
  <c r="G25" i="26"/>
  <c r="R24" i="26"/>
  <c r="Q24" i="26"/>
  <c r="K24" i="26"/>
  <c r="K56" i="26" s="1"/>
  <c r="H24" i="26"/>
  <c r="G24" i="26"/>
  <c r="C24" i="26"/>
  <c r="S22" i="26"/>
  <c r="I85" i="26" s="1"/>
  <c r="B22" i="26"/>
  <c r="M19" i="26"/>
  <c r="L19" i="26"/>
  <c r="S18" i="26"/>
  <c r="S20" i="26" s="1"/>
  <c r="F114" i="26" s="1"/>
  <c r="Q18" i="26"/>
  <c r="O18" i="26"/>
  <c r="H114" i="26" s="1"/>
  <c r="N18" i="26"/>
  <c r="G114" i="26" s="1"/>
  <c r="I18" i="26"/>
  <c r="I20" i="26" s="1"/>
  <c r="F110" i="26" s="1"/>
  <c r="E18" i="26"/>
  <c r="H110" i="26" s="1"/>
  <c r="D18" i="26"/>
  <c r="G110" i="26" s="1"/>
  <c r="R17" i="26"/>
  <c r="Q17" i="26"/>
  <c r="K17" i="26"/>
  <c r="A80" i="26" s="1"/>
  <c r="H17" i="26"/>
  <c r="G17" i="26"/>
  <c r="A17" i="26"/>
  <c r="A31" i="26" s="1"/>
  <c r="R16" i="26"/>
  <c r="Q16" i="26"/>
  <c r="K16" i="26"/>
  <c r="A62" i="26" s="1"/>
  <c r="H16" i="26"/>
  <c r="G16" i="26"/>
  <c r="A16" i="26"/>
  <c r="A30" i="26" s="1"/>
  <c r="R15" i="26"/>
  <c r="Q15" i="26"/>
  <c r="K15" i="26"/>
  <c r="A78" i="26" s="1"/>
  <c r="H15" i="26"/>
  <c r="G15" i="26"/>
  <c r="A15" i="26"/>
  <c r="A29" i="26" s="1"/>
  <c r="R14" i="26"/>
  <c r="Q14" i="26"/>
  <c r="K14" i="26"/>
  <c r="A60" i="26" s="1"/>
  <c r="H14" i="26"/>
  <c r="G14" i="26"/>
  <c r="A14" i="26"/>
  <c r="A28" i="26" s="1"/>
  <c r="R13" i="26"/>
  <c r="Q13" i="26"/>
  <c r="K13" i="26"/>
  <c r="A76" i="26" s="1"/>
  <c r="H13" i="26"/>
  <c r="G13" i="26"/>
  <c r="A13" i="26"/>
  <c r="A27" i="26" s="1"/>
  <c r="R12" i="26"/>
  <c r="Q12" i="26"/>
  <c r="K12" i="26"/>
  <c r="A58" i="26" s="1"/>
  <c r="H12" i="26"/>
  <c r="G12" i="26"/>
  <c r="A12" i="26"/>
  <c r="A26" i="26" s="1"/>
  <c r="R11" i="26"/>
  <c r="Q11" i="26"/>
  <c r="K11" i="26"/>
  <c r="A74" i="26" s="1"/>
  <c r="H11" i="26"/>
  <c r="G11" i="26"/>
  <c r="A11" i="26"/>
  <c r="A25" i="26" s="1"/>
  <c r="R10" i="26"/>
  <c r="Q10" i="26"/>
  <c r="K10" i="26"/>
  <c r="A56" i="26" s="1"/>
  <c r="H10" i="26"/>
  <c r="G10" i="26"/>
  <c r="A10" i="26"/>
  <c r="A24" i="26" s="1"/>
  <c r="R9" i="26"/>
  <c r="S8" i="26"/>
  <c r="I54" i="26" s="1"/>
  <c r="I8" i="26"/>
  <c r="I22" i="26" s="1"/>
  <c r="B122" i="27"/>
  <c r="B118" i="27"/>
  <c r="B117" i="27"/>
  <c r="B114" i="27"/>
  <c r="B109" i="27"/>
  <c r="L95" i="27"/>
  <c r="S94" i="27"/>
  <c r="S96" i="27" s="1"/>
  <c r="O94" i="27"/>
  <c r="M95" i="27" s="1"/>
  <c r="N94" i="27"/>
  <c r="I94" i="27"/>
  <c r="I96" i="27" s="1"/>
  <c r="E94" i="27"/>
  <c r="C95" i="27" s="1"/>
  <c r="D94" i="27"/>
  <c r="R93" i="27"/>
  <c r="Q93" i="27"/>
  <c r="M93" i="27"/>
  <c r="L93" i="27"/>
  <c r="H93" i="27"/>
  <c r="G93" i="27"/>
  <c r="B93" i="27"/>
  <c r="R92" i="27"/>
  <c r="Q92" i="27"/>
  <c r="L92" i="27"/>
  <c r="H92" i="27"/>
  <c r="G92" i="27"/>
  <c r="B92" i="27"/>
  <c r="R91" i="27"/>
  <c r="Q91" i="27"/>
  <c r="M91" i="27"/>
  <c r="L91" i="27"/>
  <c r="H91" i="27"/>
  <c r="G91" i="27"/>
  <c r="B91" i="27"/>
  <c r="R90" i="27"/>
  <c r="Q90" i="27"/>
  <c r="L90" i="27"/>
  <c r="H90" i="27"/>
  <c r="G90" i="27"/>
  <c r="B90" i="27"/>
  <c r="R89" i="27"/>
  <c r="Q89" i="27"/>
  <c r="L89" i="27"/>
  <c r="H89" i="27"/>
  <c r="G89" i="27"/>
  <c r="R88" i="27"/>
  <c r="Q88" i="27"/>
  <c r="H88" i="27"/>
  <c r="G88" i="27"/>
  <c r="B88" i="27"/>
  <c r="R87" i="27"/>
  <c r="Q87" i="27"/>
  <c r="M87" i="27"/>
  <c r="L87" i="27"/>
  <c r="H87" i="27"/>
  <c r="G87" i="27"/>
  <c r="R86" i="27"/>
  <c r="Q86" i="27"/>
  <c r="L86" i="27"/>
  <c r="H86" i="27"/>
  <c r="G86" i="27"/>
  <c r="C86" i="27"/>
  <c r="B86" i="27"/>
  <c r="B85" i="27"/>
  <c r="B84" i="27"/>
  <c r="I82" i="27"/>
  <c r="L81" i="27"/>
  <c r="B81" i="27"/>
  <c r="S80" i="27"/>
  <c r="S82" i="27" s="1"/>
  <c r="Q80" i="27"/>
  <c r="O80" i="27"/>
  <c r="M81" i="27" s="1"/>
  <c r="N80" i="27"/>
  <c r="I80" i="27"/>
  <c r="E80" i="27"/>
  <c r="D80" i="27"/>
  <c r="C81" i="27" s="1"/>
  <c r="R79" i="27"/>
  <c r="Q79" i="27"/>
  <c r="M79" i="27"/>
  <c r="L79" i="27"/>
  <c r="H79" i="27"/>
  <c r="G79" i="27"/>
  <c r="C79" i="27"/>
  <c r="B79" i="27"/>
  <c r="R78" i="27"/>
  <c r="Q78" i="27"/>
  <c r="M78" i="27"/>
  <c r="L78" i="27"/>
  <c r="H78" i="27"/>
  <c r="G78" i="27"/>
  <c r="C78" i="27"/>
  <c r="B78" i="27"/>
  <c r="R77" i="27"/>
  <c r="Q77" i="27"/>
  <c r="M77" i="27"/>
  <c r="L77" i="27"/>
  <c r="H77" i="27"/>
  <c r="G77" i="27"/>
  <c r="C77" i="27"/>
  <c r="B77" i="27"/>
  <c r="R76" i="27"/>
  <c r="Q76" i="27"/>
  <c r="M76" i="27"/>
  <c r="L76" i="27"/>
  <c r="H76" i="27"/>
  <c r="G76" i="27"/>
  <c r="C76" i="27"/>
  <c r="R75" i="27"/>
  <c r="Q75" i="27"/>
  <c r="L75" i="27"/>
  <c r="H75" i="27"/>
  <c r="G75" i="27"/>
  <c r="B75" i="27"/>
  <c r="R74" i="27"/>
  <c r="Q74" i="27"/>
  <c r="M74" i="27"/>
  <c r="H74" i="27"/>
  <c r="G74" i="27"/>
  <c r="C74" i="27"/>
  <c r="R73" i="27"/>
  <c r="Q73" i="27"/>
  <c r="M73" i="27"/>
  <c r="L73" i="27"/>
  <c r="H73" i="27"/>
  <c r="G73" i="27"/>
  <c r="C73" i="27"/>
  <c r="B73" i="27"/>
  <c r="R72" i="27"/>
  <c r="Q72" i="27"/>
  <c r="H72" i="27"/>
  <c r="G72" i="27"/>
  <c r="C72" i="27"/>
  <c r="L71" i="27"/>
  <c r="M64" i="27"/>
  <c r="L64" i="27"/>
  <c r="B64" i="27"/>
  <c r="S63" i="27"/>
  <c r="S65" i="27" s="1"/>
  <c r="Q63" i="27"/>
  <c r="O63" i="27"/>
  <c r="N63" i="27"/>
  <c r="I63" i="27"/>
  <c r="I65" i="27" s="1"/>
  <c r="E63" i="27"/>
  <c r="C64" i="27" s="1"/>
  <c r="D63" i="27"/>
  <c r="R62" i="27"/>
  <c r="Q62" i="27"/>
  <c r="L62" i="27"/>
  <c r="H62" i="27"/>
  <c r="G62" i="27"/>
  <c r="C62" i="27"/>
  <c r="B62" i="27"/>
  <c r="R61" i="27"/>
  <c r="Q61" i="27"/>
  <c r="L61" i="27"/>
  <c r="H61" i="27"/>
  <c r="G61" i="27"/>
  <c r="C61" i="27"/>
  <c r="B61" i="27"/>
  <c r="R60" i="27"/>
  <c r="Q60" i="27"/>
  <c r="L60" i="27"/>
  <c r="H60" i="27"/>
  <c r="G60" i="27"/>
  <c r="C60" i="27"/>
  <c r="B60" i="27"/>
  <c r="R59" i="27"/>
  <c r="Q59" i="27"/>
  <c r="L59" i="27"/>
  <c r="H59" i="27"/>
  <c r="G59" i="27"/>
  <c r="R58" i="27"/>
  <c r="Q58" i="27"/>
  <c r="H58" i="27"/>
  <c r="G58" i="27"/>
  <c r="B58" i="27"/>
  <c r="R57" i="27"/>
  <c r="Q57" i="27"/>
  <c r="L57" i="27"/>
  <c r="H57" i="27"/>
  <c r="G57" i="27"/>
  <c r="C57" i="27"/>
  <c r="R56" i="27"/>
  <c r="Q56" i="27"/>
  <c r="H56" i="27"/>
  <c r="G56" i="27"/>
  <c r="C56" i="27"/>
  <c r="B56" i="27"/>
  <c r="R55" i="27"/>
  <c r="Q55" i="27"/>
  <c r="M55" i="27"/>
  <c r="L55" i="27"/>
  <c r="H55" i="27"/>
  <c r="G55" i="27"/>
  <c r="C55" i="27"/>
  <c r="L53" i="27"/>
  <c r="L50" i="27"/>
  <c r="B50" i="27"/>
  <c r="S49" i="27"/>
  <c r="S51" i="27" s="1"/>
  <c r="O49" i="27"/>
  <c r="H122" i="27" s="1"/>
  <c r="L122" i="27" s="1"/>
  <c r="N49" i="27"/>
  <c r="G122" i="27" s="1"/>
  <c r="I49" i="27"/>
  <c r="I51" i="27" s="1"/>
  <c r="E49" i="27"/>
  <c r="C50" i="27" s="1"/>
  <c r="D49" i="27"/>
  <c r="R48" i="27"/>
  <c r="Q48" i="27"/>
  <c r="K48" i="27"/>
  <c r="K93" i="27" s="1"/>
  <c r="H48" i="27"/>
  <c r="G48" i="27"/>
  <c r="R47" i="27"/>
  <c r="Q47" i="27"/>
  <c r="K47" i="27"/>
  <c r="K78" i="27" s="1"/>
  <c r="H47" i="27"/>
  <c r="G47" i="27"/>
  <c r="C47" i="27"/>
  <c r="B47" i="27"/>
  <c r="R46" i="27"/>
  <c r="Q46" i="27"/>
  <c r="K46" i="27"/>
  <c r="K91" i="27" s="1"/>
  <c r="H46" i="27"/>
  <c r="G46" i="27"/>
  <c r="C46" i="27"/>
  <c r="R45" i="27"/>
  <c r="Q45" i="27"/>
  <c r="K45" i="27"/>
  <c r="K76" i="27" s="1"/>
  <c r="H45" i="27"/>
  <c r="G45" i="27"/>
  <c r="C45" i="27"/>
  <c r="B45" i="27"/>
  <c r="R44" i="27"/>
  <c r="Q44" i="27"/>
  <c r="K44" i="27"/>
  <c r="K89" i="27" s="1"/>
  <c r="H44" i="27"/>
  <c r="G44" i="27"/>
  <c r="R43" i="27"/>
  <c r="Q43" i="27"/>
  <c r="K43" i="27"/>
  <c r="K74" i="27" s="1"/>
  <c r="H43" i="27"/>
  <c r="G43" i="27"/>
  <c r="C43" i="27"/>
  <c r="B43" i="27"/>
  <c r="R42" i="27"/>
  <c r="Q42" i="27"/>
  <c r="K42" i="27"/>
  <c r="K87" i="27" s="1"/>
  <c r="H42" i="27"/>
  <c r="G42" i="27"/>
  <c r="C42" i="27"/>
  <c r="R41" i="27"/>
  <c r="Q41" i="27"/>
  <c r="K41" i="27"/>
  <c r="K72" i="27" s="1"/>
  <c r="H41" i="27"/>
  <c r="G41" i="27"/>
  <c r="C41" i="27"/>
  <c r="B41" i="27"/>
  <c r="S39" i="27"/>
  <c r="S70" i="27" s="1"/>
  <c r="B39" i="27"/>
  <c r="M32" i="27"/>
  <c r="L32" i="27"/>
  <c r="B32" i="27"/>
  <c r="B95" i="27" s="1"/>
  <c r="S31" i="27"/>
  <c r="S33" i="27" s="1"/>
  <c r="Q31" i="27"/>
  <c r="O31" i="27"/>
  <c r="H118" i="27" s="1"/>
  <c r="N31" i="27"/>
  <c r="G118" i="27" s="1"/>
  <c r="I31" i="27"/>
  <c r="I33" i="27" s="1"/>
  <c r="E31" i="27"/>
  <c r="C32" i="27" s="1"/>
  <c r="D31" i="27"/>
  <c r="R30" i="27"/>
  <c r="Q30" i="27"/>
  <c r="K30" i="27"/>
  <c r="A93" i="27" s="1"/>
  <c r="H30" i="27"/>
  <c r="G30" i="27"/>
  <c r="B30" i="27"/>
  <c r="R29" i="27"/>
  <c r="Q29" i="27"/>
  <c r="K29" i="27"/>
  <c r="K61" i="27" s="1"/>
  <c r="H29" i="27"/>
  <c r="G29" i="27"/>
  <c r="B29" i="27"/>
  <c r="R28" i="27"/>
  <c r="Q28" i="27"/>
  <c r="K28" i="27"/>
  <c r="A91" i="27" s="1"/>
  <c r="H28" i="27"/>
  <c r="G28" i="27"/>
  <c r="C28" i="27"/>
  <c r="R27" i="27"/>
  <c r="Q27" i="27"/>
  <c r="K27" i="27"/>
  <c r="K59" i="27" s="1"/>
  <c r="H27" i="27"/>
  <c r="G27" i="27"/>
  <c r="C27" i="27"/>
  <c r="B27" i="27"/>
  <c r="R26" i="27"/>
  <c r="Q26" i="27"/>
  <c r="K26" i="27"/>
  <c r="A89" i="27" s="1"/>
  <c r="H26" i="27"/>
  <c r="G26" i="27"/>
  <c r="R25" i="27"/>
  <c r="Q25" i="27"/>
  <c r="K25" i="27"/>
  <c r="K57" i="27" s="1"/>
  <c r="H25" i="27"/>
  <c r="G25" i="27"/>
  <c r="C25" i="27"/>
  <c r="B25" i="27"/>
  <c r="R24" i="27"/>
  <c r="Q24" i="27"/>
  <c r="K24" i="27"/>
  <c r="A87" i="27" s="1"/>
  <c r="H24" i="27"/>
  <c r="G24" i="27"/>
  <c r="C24" i="27"/>
  <c r="R23" i="27"/>
  <c r="Q23" i="27"/>
  <c r="K23" i="27"/>
  <c r="K55" i="27" s="1"/>
  <c r="H23" i="27"/>
  <c r="G23" i="27"/>
  <c r="C23" i="27"/>
  <c r="B23" i="27"/>
  <c r="S21" i="27"/>
  <c r="I84" i="27" s="1"/>
  <c r="B21" i="27"/>
  <c r="L18" i="27"/>
  <c r="S17" i="27"/>
  <c r="S19" i="27" s="1"/>
  <c r="F114" i="27" s="1"/>
  <c r="Q17" i="27"/>
  <c r="O17" i="27"/>
  <c r="H114" i="27" s="1"/>
  <c r="L114" i="27" s="1"/>
  <c r="N17" i="27"/>
  <c r="G114" i="27" s="1"/>
  <c r="I17" i="27"/>
  <c r="I19" i="27" s="1"/>
  <c r="F110" i="27" s="1"/>
  <c r="E17" i="27"/>
  <c r="C18" i="27" s="1"/>
  <c r="D17" i="27"/>
  <c r="G110" i="27" s="1"/>
  <c r="R16" i="27"/>
  <c r="Q16" i="27"/>
  <c r="K16" i="27"/>
  <c r="A79" i="27" s="1"/>
  <c r="H16" i="27"/>
  <c r="G16" i="27"/>
  <c r="A16" i="27"/>
  <c r="A30" i="27" s="1"/>
  <c r="R15" i="27"/>
  <c r="Q15" i="27"/>
  <c r="K15" i="27"/>
  <c r="A61" i="27" s="1"/>
  <c r="H15" i="27"/>
  <c r="G15" i="27"/>
  <c r="A15" i="27"/>
  <c r="A29" i="27" s="1"/>
  <c r="R14" i="27"/>
  <c r="Q14" i="27"/>
  <c r="K14" i="27"/>
  <c r="A77" i="27" s="1"/>
  <c r="H14" i="27"/>
  <c r="G14" i="27"/>
  <c r="A14" i="27"/>
  <c r="A28" i="27" s="1"/>
  <c r="R13" i="27"/>
  <c r="Q13" i="27"/>
  <c r="K13" i="27"/>
  <c r="A59" i="27" s="1"/>
  <c r="H13" i="27"/>
  <c r="G13" i="27"/>
  <c r="A13" i="27"/>
  <c r="A27" i="27" s="1"/>
  <c r="R12" i="27"/>
  <c r="Q12" i="27"/>
  <c r="K12" i="27"/>
  <c r="A75" i="27" s="1"/>
  <c r="H12" i="27"/>
  <c r="G12" i="27"/>
  <c r="A12" i="27"/>
  <c r="A26" i="27" s="1"/>
  <c r="R11" i="27"/>
  <c r="Q11" i="27"/>
  <c r="K11" i="27"/>
  <c r="A57" i="27" s="1"/>
  <c r="H11" i="27"/>
  <c r="G11" i="27"/>
  <c r="A11" i="27"/>
  <c r="A25" i="27" s="1"/>
  <c r="R10" i="27"/>
  <c r="Q10" i="27"/>
  <c r="K10" i="27"/>
  <c r="A73" i="27" s="1"/>
  <c r="H10" i="27"/>
  <c r="G10" i="27"/>
  <c r="A10" i="27"/>
  <c r="A24" i="27" s="1"/>
  <c r="R9" i="27"/>
  <c r="Q9" i="27"/>
  <c r="K9" i="27"/>
  <c r="A55" i="27" s="1"/>
  <c r="H9" i="27"/>
  <c r="G9" i="27"/>
  <c r="A9" i="27"/>
  <c r="A23" i="27" s="1"/>
  <c r="S7" i="27"/>
  <c r="I53" i="27" s="1"/>
  <c r="I7" i="27"/>
  <c r="I39" i="27" s="1"/>
  <c r="B59" i="27" l="1"/>
  <c r="B53" i="27"/>
  <c r="B70" i="27"/>
  <c r="C29" i="26"/>
  <c r="C25" i="26"/>
  <c r="B23" i="26"/>
  <c r="B110" i="26"/>
  <c r="B46" i="27"/>
  <c r="B26" i="27"/>
  <c r="B42" i="27"/>
  <c r="B22" i="27"/>
  <c r="B40" i="27"/>
  <c r="B89" i="27"/>
  <c r="B87" i="27"/>
  <c r="B74" i="27"/>
  <c r="B55" i="27"/>
  <c r="C58" i="27"/>
  <c r="B71" i="27"/>
  <c r="M89" i="27"/>
  <c r="L88" i="27"/>
  <c r="B86" i="26"/>
  <c r="M59" i="26"/>
  <c r="M57" i="26"/>
  <c r="L56" i="26"/>
  <c r="K78" i="26"/>
  <c r="K74" i="26"/>
  <c r="M93" i="26"/>
  <c r="M78" i="26"/>
  <c r="M77" i="26"/>
  <c r="M89" i="26"/>
  <c r="L93" i="26"/>
  <c r="L78" i="26"/>
  <c r="L76" i="26"/>
  <c r="L75" i="26"/>
  <c r="L80" i="26"/>
  <c r="B43" i="26"/>
  <c r="B24" i="26"/>
  <c r="K80" i="26"/>
  <c r="K76" i="26"/>
  <c r="B56" i="26"/>
  <c r="I71" i="26"/>
  <c r="A42" i="26"/>
  <c r="A43" i="26"/>
  <c r="A44" i="26"/>
  <c r="A45" i="26"/>
  <c r="A46" i="26"/>
  <c r="A47" i="26"/>
  <c r="A48" i="26"/>
  <c r="A49" i="26"/>
  <c r="M72" i="27"/>
  <c r="L70" i="27"/>
  <c r="L84" i="27"/>
  <c r="M56" i="27"/>
  <c r="M57" i="27"/>
  <c r="M58" i="27"/>
  <c r="M59" i="27"/>
  <c r="M60" i="27"/>
  <c r="M61" i="27"/>
  <c r="M62" i="27"/>
  <c r="C26" i="27"/>
  <c r="C30" i="27"/>
  <c r="M76" i="26"/>
  <c r="M74" i="26"/>
  <c r="M80" i="26"/>
  <c r="L91" i="26"/>
  <c r="B92" i="26"/>
  <c r="M63" i="26"/>
  <c r="C92" i="26"/>
  <c r="L63" i="26"/>
  <c r="B90" i="26"/>
  <c r="B76" i="26"/>
  <c r="B61" i="26"/>
  <c r="B54" i="26"/>
  <c r="B113" i="26"/>
  <c r="L118" i="26"/>
  <c r="L114" i="26"/>
  <c r="L110" i="26"/>
  <c r="A59" i="26"/>
  <c r="A87" i="26"/>
  <c r="A91" i="26"/>
  <c r="A93" i="26"/>
  <c r="M33" i="26"/>
  <c r="I40" i="26"/>
  <c r="M51" i="26"/>
  <c r="K57" i="26"/>
  <c r="K59" i="26"/>
  <c r="K61" i="26"/>
  <c r="K63" i="26"/>
  <c r="A73" i="26"/>
  <c r="A75" i="26"/>
  <c r="A77" i="26"/>
  <c r="A79" i="26"/>
  <c r="S85" i="26"/>
  <c r="K87" i="26"/>
  <c r="K89" i="26"/>
  <c r="K91" i="26"/>
  <c r="K93" i="26"/>
  <c r="A61" i="26"/>
  <c r="A63" i="26"/>
  <c r="C19" i="26"/>
  <c r="A57" i="26"/>
  <c r="A89" i="26"/>
  <c r="S54" i="26"/>
  <c r="L118" i="27"/>
  <c r="F118" i="27"/>
  <c r="F122" i="27"/>
  <c r="M18" i="27"/>
  <c r="I21" i="27"/>
  <c r="A41" i="27"/>
  <c r="A42" i="27"/>
  <c r="A43" i="27"/>
  <c r="A44" i="27"/>
  <c r="A45" i="27"/>
  <c r="A46" i="27"/>
  <c r="A47" i="27"/>
  <c r="A48" i="27"/>
  <c r="A56" i="27"/>
  <c r="A58" i="27"/>
  <c r="A60" i="27"/>
  <c r="A62" i="27"/>
  <c r="I70" i="27"/>
  <c r="K73" i="27"/>
  <c r="K75" i="27"/>
  <c r="K77" i="27"/>
  <c r="K79" i="27"/>
  <c r="A86" i="27"/>
  <c r="A88" i="27"/>
  <c r="A90" i="27"/>
  <c r="A92" i="27"/>
  <c r="H110" i="27"/>
  <c r="L110" i="27" s="1"/>
  <c r="M50" i="27"/>
  <c r="K56" i="27"/>
  <c r="K58" i="27"/>
  <c r="K60" i="27"/>
  <c r="K62" i="27"/>
  <c r="A72" i="27"/>
  <c r="A74" i="27"/>
  <c r="A76" i="27"/>
  <c r="A78" i="27"/>
  <c r="S84" i="27"/>
  <c r="K86" i="27"/>
  <c r="K88" i="27"/>
  <c r="K90" i="27"/>
  <c r="K92" i="27"/>
  <c r="S53" i="27"/>
  <c r="H58" i="13"/>
  <c r="H59" i="13" s="1"/>
  <c r="H60" i="13" s="1"/>
  <c r="H50" i="13"/>
  <c r="H51" i="13" s="1"/>
  <c r="H52" i="13" s="1"/>
  <c r="H53" i="13" s="1"/>
  <c r="H42" i="13"/>
  <c r="H43" i="13" s="1"/>
  <c r="H44" i="13" s="1"/>
  <c r="H45" i="13" s="1"/>
  <c r="H34" i="13"/>
  <c r="H35" i="13" s="1"/>
  <c r="H36" i="13" s="1"/>
  <c r="H37" i="13" s="1"/>
  <c r="H38" i="13" s="1"/>
  <c r="H39" i="13" s="1"/>
  <c r="H26" i="13"/>
  <c r="H27" i="13" s="1"/>
  <c r="H28" i="13" s="1"/>
  <c r="H29" i="13" s="1"/>
  <c r="H30" i="13" s="1"/>
  <c r="H31" i="13" s="1"/>
  <c r="H32" i="13" s="1"/>
  <c r="H18" i="13"/>
  <c r="H19" i="13" s="1"/>
  <c r="H20" i="13" s="1"/>
  <c r="H21" i="13" s="1"/>
  <c r="H22" i="13" s="1"/>
  <c r="H23" i="13" s="1"/>
  <c r="H24" i="13" s="1"/>
  <c r="A1" i="25" l="1"/>
  <c r="A1" i="18"/>
  <c r="A1" i="17"/>
  <c r="A1" i="16"/>
  <c r="G20" i="12" l="1"/>
  <c r="G22" i="12" s="1"/>
  <c r="O22" i="12"/>
  <c r="O12" i="12"/>
  <c r="G12" i="12"/>
  <c r="B42" i="18" l="1"/>
  <c r="B42" i="17"/>
  <c r="B42" i="15"/>
  <c r="C37" i="25" l="1"/>
  <c r="C37" i="16"/>
  <c r="C37" i="18"/>
  <c r="C115" i="18" s="1"/>
  <c r="K115" i="18" s="1"/>
  <c r="C37" i="17"/>
  <c r="C76" i="16" s="1"/>
  <c r="C154" i="18" l="1"/>
  <c r="K154" i="18" s="1"/>
  <c r="C76" i="18"/>
  <c r="K76" i="18" s="1"/>
  <c r="C349" i="17"/>
  <c r="K349" i="17" s="1"/>
  <c r="C310" i="17"/>
  <c r="K310" i="17" s="1"/>
  <c r="C271" i="17"/>
  <c r="K271" i="17" s="1"/>
  <c r="C232" i="17"/>
  <c r="K232" i="17" s="1"/>
  <c r="C193" i="17"/>
  <c r="K193" i="17" s="1"/>
  <c r="C154" i="17"/>
  <c r="K154" i="17" s="1"/>
  <c r="C115" i="17"/>
  <c r="K115" i="17" s="1"/>
  <c r="C76" i="17"/>
  <c r="K76" i="17" s="1"/>
  <c r="K37" i="17"/>
  <c r="K37" i="16"/>
  <c r="C349" i="16"/>
  <c r="K349" i="16" s="1"/>
  <c r="C310" i="16"/>
  <c r="K310" i="16" s="1"/>
  <c r="C271" i="16"/>
  <c r="K271" i="16" s="1"/>
  <c r="C232" i="16"/>
  <c r="K232" i="16" s="1"/>
  <c r="C193" i="16"/>
  <c r="K193" i="16" s="1"/>
  <c r="C154" i="16"/>
  <c r="K154" i="16" s="1"/>
  <c r="C115" i="16"/>
  <c r="K115" i="16" s="1"/>
  <c r="K76" i="16"/>
  <c r="K37" i="15"/>
  <c r="K193" i="15"/>
  <c r="C349" i="15"/>
  <c r="K349" i="15" s="1"/>
  <c r="C310" i="15"/>
  <c r="K310" i="15" s="1"/>
  <c r="C271" i="15"/>
  <c r="K271" i="15" s="1"/>
  <c r="C232" i="15"/>
  <c r="K232" i="15" s="1"/>
  <c r="C193" i="15"/>
  <c r="C154" i="15"/>
  <c r="K154" i="15" s="1"/>
  <c r="C115" i="15"/>
  <c r="K115" i="15" s="1"/>
  <c r="C76" i="15"/>
  <c r="K76" i="15" s="1"/>
  <c r="C349" i="25"/>
  <c r="K349" i="25" s="1"/>
  <c r="C310" i="25"/>
  <c r="K310" i="25" s="1"/>
  <c r="C271" i="25"/>
  <c r="K271" i="25" s="1"/>
  <c r="C232" i="25"/>
  <c r="K232" i="25" s="1"/>
  <c r="C193" i="25"/>
  <c r="K193" i="25" s="1"/>
  <c r="C154" i="25"/>
  <c r="K154" i="25" s="1"/>
  <c r="C115" i="25"/>
  <c r="K115" i="25" s="1"/>
  <c r="C76" i="25"/>
  <c r="K76" i="25" s="1"/>
  <c r="B42" i="25"/>
  <c r="K37" i="25"/>
  <c r="K40" i="25"/>
  <c r="K1" i="25"/>
  <c r="I1" i="25"/>
  <c r="A351" i="25"/>
  <c r="I351" i="25" s="1"/>
  <c r="K313" i="25"/>
  <c r="F313" i="25"/>
  <c r="N313" i="25" s="1"/>
  <c r="A313" i="25"/>
  <c r="I313" i="25" s="1"/>
  <c r="I312" i="25"/>
  <c r="A312" i="25"/>
  <c r="K274" i="25"/>
  <c r="F274" i="25"/>
  <c r="N274" i="25" s="1"/>
  <c r="A274" i="25"/>
  <c r="I274" i="25" s="1"/>
  <c r="I273" i="25"/>
  <c r="A273" i="25"/>
  <c r="K235" i="25"/>
  <c r="F235" i="25"/>
  <c r="N235" i="25" s="1"/>
  <c r="A235" i="25"/>
  <c r="I235" i="25" s="1"/>
  <c r="I234" i="25"/>
  <c r="A234" i="25"/>
  <c r="N196" i="25"/>
  <c r="K196" i="25"/>
  <c r="F196" i="25"/>
  <c r="A196" i="25"/>
  <c r="I196" i="25" s="1"/>
  <c r="I195" i="25"/>
  <c r="K157" i="25"/>
  <c r="F157" i="25"/>
  <c r="N157" i="25" s="1"/>
  <c r="A157" i="25"/>
  <c r="I157" i="25" s="1"/>
  <c r="I156" i="25"/>
  <c r="A156" i="25"/>
  <c r="N118" i="25"/>
  <c r="K118" i="25"/>
  <c r="F118" i="25"/>
  <c r="A118" i="25"/>
  <c r="I118" i="25" s="1"/>
  <c r="I117" i="25"/>
  <c r="A117" i="25"/>
  <c r="K79" i="25"/>
  <c r="F79" i="25"/>
  <c r="N79" i="25" s="1"/>
  <c r="A79" i="25"/>
  <c r="I79" i="25" s="1"/>
  <c r="I78" i="25"/>
  <c r="A78" i="25"/>
  <c r="F40" i="25"/>
  <c r="N40" i="25" s="1"/>
  <c r="A40" i="25"/>
  <c r="I40" i="25" s="1"/>
  <c r="I39" i="25"/>
  <c r="N1" i="25"/>
  <c r="A351" i="18"/>
  <c r="I351" i="18" s="1"/>
  <c r="O313" i="18"/>
  <c r="K313" i="18"/>
  <c r="F313" i="18"/>
  <c r="N313" i="18" s="1"/>
  <c r="A313" i="18"/>
  <c r="I313" i="18" s="1"/>
  <c r="I312" i="18"/>
  <c r="A312" i="18"/>
  <c r="O274" i="18"/>
  <c r="K274" i="18"/>
  <c r="F274" i="18"/>
  <c r="N274" i="18" s="1"/>
  <c r="A274" i="18"/>
  <c r="I274" i="18" s="1"/>
  <c r="I273" i="18"/>
  <c r="A273" i="18"/>
  <c r="O235" i="18"/>
  <c r="N235" i="18"/>
  <c r="K235" i="18"/>
  <c r="F235" i="18"/>
  <c r="A235" i="18"/>
  <c r="I235" i="18" s="1"/>
  <c r="I234" i="18"/>
  <c r="A234" i="18"/>
  <c r="O196" i="18"/>
  <c r="N196" i="18"/>
  <c r="K196" i="18"/>
  <c r="F196" i="18"/>
  <c r="A196" i="18"/>
  <c r="I195" i="18"/>
  <c r="O157" i="18"/>
  <c r="K157" i="18"/>
  <c r="F157" i="18"/>
  <c r="N157" i="18" s="1"/>
  <c r="A157" i="18"/>
  <c r="I157" i="18" s="1"/>
  <c r="I156" i="18"/>
  <c r="A156" i="18"/>
  <c r="O118" i="18"/>
  <c r="N118" i="18"/>
  <c r="K118" i="18"/>
  <c r="F118" i="18"/>
  <c r="A118" i="18"/>
  <c r="I118" i="18" s="1"/>
  <c r="I117" i="18"/>
  <c r="A117" i="18"/>
  <c r="O79" i="18"/>
  <c r="N79" i="18"/>
  <c r="K79" i="18"/>
  <c r="F79" i="18"/>
  <c r="A79" i="18"/>
  <c r="I79" i="18" s="1"/>
  <c r="I78" i="18"/>
  <c r="A78" i="18"/>
  <c r="O40" i="18"/>
  <c r="N40" i="18"/>
  <c r="K40" i="18"/>
  <c r="F40" i="18"/>
  <c r="A40" i="18"/>
  <c r="I40" i="18" s="1"/>
  <c r="I39" i="18"/>
  <c r="O1" i="18"/>
  <c r="N1" i="18"/>
  <c r="K1" i="18"/>
  <c r="I1" i="18"/>
  <c r="I351" i="17"/>
  <c r="A351" i="17"/>
  <c r="O313" i="17"/>
  <c r="K313" i="17"/>
  <c r="F313" i="17"/>
  <c r="N313" i="17" s="1"/>
  <c r="A313" i="17"/>
  <c r="I313" i="17" s="1"/>
  <c r="I312" i="17"/>
  <c r="A312" i="17"/>
  <c r="O274" i="17"/>
  <c r="N274" i="17"/>
  <c r="K274" i="17"/>
  <c r="F274" i="17"/>
  <c r="A274" i="17"/>
  <c r="I274" i="17" s="1"/>
  <c r="I273" i="17"/>
  <c r="A273" i="17"/>
  <c r="O235" i="17"/>
  <c r="N235" i="17"/>
  <c r="K235" i="17"/>
  <c r="F235" i="17"/>
  <c r="A235" i="17"/>
  <c r="I235" i="17" s="1"/>
  <c r="I234" i="17"/>
  <c r="A234" i="17"/>
  <c r="O196" i="17"/>
  <c r="K196" i="17"/>
  <c r="F196" i="17"/>
  <c r="N196" i="17" s="1"/>
  <c r="A196" i="17"/>
  <c r="I196" i="17" s="1"/>
  <c r="I195" i="17"/>
  <c r="O157" i="17"/>
  <c r="K157" i="17"/>
  <c r="F157" i="17"/>
  <c r="N157" i="17" s="1"/>
  <c r="A157" i="17"/>
  <c r="I157" i="17" s="1"/>
  <c r="I156" i="17"/>
  <c r="A156" i="17"/>
  <c r="O118" i="17"/>
  <c r="N118" i="17"/>
  <c r="K118" i="17"/>
  <c r="F118" i="17"/>
  <c r="A118" i="17"/>
  <c r="I118" i="17" s="1"/>
  <c r="I117" i="17"/>
  <c r="A117" i="17"/>
  <c r="O79" i="17"/>
  <c r="K79" i="17"/>
  <c r="F79" i="17"/>
  <c r="N79" i="17" s="1"/>
  <c r="A79" i="17"/>
  <c r="I79" i="17" s="1"/>
  <c r="I78" i="17"/>
  <c r="A78" i="17"/>
  <c r="O40" i="17"/>
  <c r="N40" i="17"/>
  <c r="K40" i="17"/>
  <c r="F40" i="17"/>
  <c r="A40" i="17"/>
  <c r="I40" i="17" s="1"/>
  <c r="I39" i="17"/>
  <c r="O1" i="17"/>
  <c r="N1" i="17"/>
  <c r="K1" i="17"/>
  <c r="I1" i="17"/>
  <c r="C193" i="18" l="1"/>
  <c r="A351" i="16"/>
  <c r="I351" i="16" s="1"/>
  <c r="O313" i="16"/>
  <c r="K313" i="16"/>
  <c r="F313" i="16"/>
  <c r="N313" i="16" s="1"/>
  <c r="A313" i="16"/>
  <c r="I313" i="16" s="1"/>
  <c r="I312" i="16"/>
  <c r="A312" i="16"/>
  <c r="O274" i="16"/>
  <c r="N274" i="16"/>
  <c r="K274" i="16"/>
  <c r="F274" i="16"/>
  <c r="A274" i="16"/>
  <c r="I274" i="16" s="1"/>
  <c r="I273" i="16"/>
  <c r="A273" i="16"/>
  <c r="O235" i="16"/>
  <c r="N235" i="16"/>
  <c r="K235" i="16"/>
  <c r="F235" i="16"/>
  <c r="A235" i="16"/>
  <c r="I235" i="16" s="1"/>
  <c r="I234" i="16"/>
  <c r="A234" i="16"/>
  <c r="O196" i="16"/>
  <c r="K196" i="16"/>
  <c r="F196" i="16"/>
  <c r="N196" i="16" s="1"/>
  <c r="A196" i="16"/>
  <c r="I196" i="16" s="1"/>
  <c r="I195" i="16"/>
  <c r="O157" i="16"/>
  <c r="N157" i="16"/>
  <c r="K157" i="16"/>
  <c r="F157" i="16"/>
  <c r="A157" i="16"/>
  <c r="I157" i="16" s="1"/>
  <c r="I156" i="16"/>
  <c r="A156" i="16"/>
  <c r="O118" i="16"/>
  <c r="K118" i="16"/>
  <c r="F118" i="16"/>
  <c r="N118" i="16" s="1"/>
  <c r="A118" i="16"/>
  <c r="I118" i="16" s="1"/>
  <c r="I117" i="16"/>
  <c r="A117" i="16"/>
  <c r="O79" i="16"/>
  <c r="K79" i="16"/>
  <c r="F79" i="16"/>
  <c r="N79" i="16" s="1"/>
  <c r="A79" i="16"/>
  <c r="I79" i="16" s="1"/>
  <c r="I78" i="16"/>
  <c r="A78" i="16"/>
  <c r="O40" i="16"/>
  <c r="K40" i="16"/>
  <c r="F40" i="16"/>
  <c r="N40" i="16" s="1"/>
  <c r="A40" i="16"/>
  <c r="I40" i="16" s="1"/>
  <c r="I39" i="16"/>
  <c r="O1" i="16"/>
  <c r="N1" i="16"/>
  <c r="K1" i="16"/>
  <c r="I1" i="16"/>
  <c r="A351" i="15"/>
  <c r="I351" i="15" s="1"/>
  <c r="O313" i="15"/>
  <c r="K313" i="15"/>
  <c r="F313" i="15"/>
  <c r="N313" i="15" s="1"/>
  <c r="A313" i="15"/>
  <c r="I313" i="15" s="1"/>
  <c r="I312" i="15"/>
  <c r="A312" i="15"/>
  <c r="O274" i="15"/>
  <c r="K274" i="15"/>
  <c r="F274" i="15"/>
  <c r="N274" i="15" s="1"/>
  <c r="A274" i="15"/>
  <c r="I274" i="15" s="1"/>
  <c r="I273" i="15"/>
  <c r="A273" i="15"/>
  <c r="O235" i="15"/>
  <c r="N235" i="15"/>
  <c r="K235" i="15"/>
  <c r="F235" i="15"/>
  <c r="A235" i="15"/>
  <c r="I235" i="15" s="1"/>
  <c r="I234" i="15"/>
  <c r="A234" i="15"/>
  <c r="O196" i="15"/>
  <c r="N196" i="15"/>
  <c r="K196" i="15"/>
  <c r="F196" i="15"/>
  <c r="A196" i="15"/>
  <c r="I196" i="15" s="1"/>
  <c r="I195" i="15"/>
  <c r="O157" i="15"/>
  <c r="K157" i="15"/>
  <c r="F157" i="15"/>
  <c r="N157" i="15" s="1"/>
  <c r="A157" i="15"/>
  <c r="I157" i="15" s="1"/>
  <c r="I156" i="15"/>
  <c r="A156" i="15"/>
  <c r="O118" i="15"/>
  <c r="N118" i="15"/>
  <c r="K118" i="15"/>
  <c r="F118" i="15"/>
  <c r="A118" i="15"/>
  <c r="I118" i="15" s="1"/>
  <c r="I117" i="15"/>
  <c r="A117" i="15"/>
  <c r="O79" i="15"/>
  <c r="N79" i="15"/>
  <c r="K79" i="15"/>
  <c r="F79" i="15"/>
  <c r="A79" i="15"/>
  <c r="I79" i="15" s="1"/>
  <c r="I78" i="15"/>
  <c r="A78" i="15"/>
  <c r="O40" i="15"/>
  <c r="N40" i="15"/>
  <c r="K40" i="15"/>
  <c r="F40" i="15"/>
  <c r="A40" i="15"/>
  <c r="I40" i="15" s="1"/>
  <c r="I39" i="15"/>
  <c r="O1" i="15"/>
  <c r="N1" i="15"/>
  <c r="K1" i="15"/>
  <c r="I1" i="15"/>
  <c r="K193" i="18" l="1"/>
  <c r="C232" i="18"/>
  <c r="A1" i="2"/>
  <c r="C271" i="18" l="1"/>
  <c r="K232" i="18"/>
  <c r="A1" i="12"/>
  <c r="A1" i="4"/>
  <c r="K271" i="18" l="1"/>
  <c r="C310" i="18"/>
  <c r="C349" i="18" l="1"/>
  <c r="K349" i="18" s="1"/>
  <c r="K310" i="18"/>
  <c r="C25" i="12"/>
  <c r="D32" i="19" l="1"/>
  <c r="C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3" i="19"/>
  <c r="D2" i="19"/>
  <c r="D1" i="19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3" i="14"/>
  <c r="D2" i="14"/>
  <c r="D1" i="14"/>
  <c r="C31" i="19"/>
  <c r="C30" i="19"/>
  <c r="C29" i="19"/>
  <c r="B60" i="13"/>
  <c r="C28" i="19" s="1"/>
  <c r="B59" i="13"/>
  <c r="C27" i="19" s="1"/>
  <c r="B58" i="13"/>
  <c r="C26" i="19" s="1"/>
  <c r="B57" i="13"/>
  <c r="C25" i="19" s="1"/>
  <c r="B32" i="19"/>
  <c r="E32" i="19" s="1"/>
  <c r="B31" i="19"/>
  <c r="B30" i="19"/>
  <c r="B29" i="19"/>
  <c r="A60" i="13"/>
  <c r="B28" i="19" s="1"/>
  <c r="A59" i="13"/>
  <c r="B27" i="19" s="1"/>
  <c r="A58" i="13"/>
  <c r="B26" i="19" s="1"/>
  <c r="A57" i="13"/>
  <c r="B25" i="19" s="1"/>
  <c r="E25" i="19" s="1"/>
  <c r="C23" i="19"/>
  <c r="C22" i="19"/>
  <c r="B53" i="13"/>
  <c r="C21" i="19" s="1"/>
  <c r="B52" i="13"/>
  <c r="C20" i="19" s="1"/>
  <c r="B51" i="13"/>
  <c r="C19" i="19" s="1"/>
  <c r="B50" i="13"/>
  <c r="C18" i="19" s="1"/>
  <c r="B49" i="13"/>
  <c r="C17" i="19" s="1"/>
  <c r="B24" i="19"/>
  <c r="B23" i="19"/>
  <c r="B22" i="19"/>
  <c r="A53" i="13"/>
  <c r="B21" i="19" s="1"/>
  <c r="A52" i="13"/>
  <c r="B20" i="19" s="1"/>
  <c r="A51" i="13"/>
  <c r="B19" i="19" s="1"/>
  <c r="A50" i="13"/>
  <c r="B18" i="19" s="1"/>
  <c r="A49" i="13"/>
  <c r="B17" i="19" s="1"/>
  <c r="C16" i="19"/>
  <c r="C15" i="19"/>
  <c r="C14" i="19"/>
  <c r="B45" i="13"/>
  <c r="C13" i="19" s="1"/>
  <c r="B44" i="13"/>
  <c r="C12" i="19" s="1"/>
  <c r="B43" i="13"/>
  <c r="C11" i="19" s="1"/>
  <c r="B42" i="13"/>
  <c r="C10" i="19" s="1"/>
  <c r="B16" i="19"/>
  <c r="B15" i="19"/>
  <c r="B14" i="19"/>
  <c r="A45" i="13"/>
  <c r="B13" i="19" s="1"/>
  <c r="A44" i="13"/>
  <c r="B12" i="19" s="1"/>
  <c r="A43" i="13"/>
  <c r="B11" i="19" s="1"/>
  <c r="A42" i="13"/>
  <c r="B10" i="19" s="1"/>
  <c r="C8" i="19"/>
  <c r="B8" i="19"/>
  <c r="B41" i="13"/>
  <c r="C9" i="19" s="1"/>
  <c r="A41" i="13"/>
  <c r="B9" i="19" s="1"/>
  <c r="B39" i="13"/>
  <c r="C7" i="19" s="1"/>
  <c r="B38" i="13"/>
  <c r="C6" i="19" s="1"/>
  <c r="B37" i="13"/>
  <c r="C5" i="19" s="1"/>
  <c r="B36" i="13"/>
  <c r="C4" i="19" s="1"/>
  <c r="B35" i="13"/>
  <c r="C3" i="19" s="1"/>
  <c r="B34" i="13"/>
  <c r="C2" i="19" s="1"/>
  <c r="B33" i="13"/>
  <c r="C1" i="19" s="1"/>
  <c r="A39" i="13"/>
  <c r="B7" i="19" s="1"/>
  <c r="A38" i="13"/>
  <c r="B6" i="19" s="1"/>
  <c r="A37" i="13"/>
  <c r="B5" i="19" s="1"/>
  <c r="A36" i="13"/>
  <c r="B4" i="19" s="1"/>
  <c r="A35" i="13"/>
  <c r="B3" i="19" s="1"/>
  <c r="A34" i="13"/>
  <c r="B2" i="19" s="1"/>
  <c r="A33" i="13"/>
  <c r="B1" i="19" s="1"/>
  <c r="B32" i="13"/>
  <c r="C32" i="14" s="1"/>
  <c r="B31" i="13"/>
  <c r="C31" i="14" s="1"/>
  <c r="B30" i="13"/>
  <c r="C30" i="14" s="1"/>
  <c r="B29" i="13"/>
  <c r="C29" i="14" s="1"/>
  <c r="B28" i="13"/>
  <c r="C28" i="14" s="1"/>
  <c r="B27" i="13"/>
  <c r="C27" i="14" s="1"/>
  <c r="B26" i="13"/>
  <c r="C26" i="14" s="1"/>
  <c r="B25" i="13"/>
  <c r="C25" i="14" s="1"/>
  <c r="A32" i="13"/>
  <c r="B32" i="14" s="1"/>
  <c r="A31" i="13"/>
  <c r="B31" i="14" s="1"/>
  <c r="A30" i="13"/>
  <c r="B30" i="14" s="1"/>
  <c r="A29" i="13"/>
  <c r="B29" i="14" s="1"/>
  <c r="A28" i="13"/>
  <c r="B28" i="14" s="1"/>
  <c r="A27" i="13"/>
  <c r="B27" i="14" s="1"/>
  <c r="A26" i="13"/>
  <c r="B26" i="14" s="1"/>
  <c r="A25" i="13"/>
  <c r="B25" i="14" s="1"/>
  <c r="B24" i="13"/>
  <c r="C24" i="14" s="1"/>
  <c r="B23" i="13"/>
  <c r="C23" i="14" s="1"/>
  <c r="B22" i="13"/>
  <c r="C22" i="14" s="1"/>
  <c r="B21" i="13"/>
  <c r="C21" i="14" s="1"/>
  <c r="B20" i="13"/>
  <c r="C20" i="14" s="1"/>
  <c r="B19" i="13"/>
  <c r="C19" i="14" s="1"/>
  <c r="B18" i="13"/>
  <c r="C18" i="14" s="1"/>
  <c r="B17" i="13"/>
  <c r="C17" i="14" s="1"/>
  <c r="A24" i="13"/>
  <c r="B24" i="14" s="1"/>
  <c r="A23" i="13"/>
  <c r="B23" i="14" s="1"/>
  <c r="A22" i="13"/>
  <c r="B22" i="14" s="1"/>
  <c r="A21" i="13"/>
  <c r="B21" i="14" s="1"/>
  <c r="A20" i="13"/>
  <c r="B20" i="14" s="1"/>
  <c r="A19" i="13"/>
  <c r="B19" i="14" s="1"/>
  <c r="A18" i="13"/>
  <c r="B18" i="14" s="1"/>
  <c r="A17" i="13"/>
  <c r="B17" i="14" s="1"/>
  <c r="C16" i="14"/>
  <c r="C15" i="14"/>
  <c r="C14" i="14"/>
  <c r="C13" i="14"/>
  <c r="B12" i="13"/>
  <c r="C12" i="14" s="1"/>
  <c r="B11" i="13"/>
  <c r="C11" i="14" s="1"/>
  <c r="B10" i="13"/>
  <c r="C10" i="14" s="1"/>
  <c r="B9" i="13"/>
  <c r="C9" i="14" s="1"/>
  <c r="B16" i="14"/>
  <c r="B15" i="14"/>
  <c r="B14" i="14"/>
  <c r="B13" i="14"/>
  <c r="A12" i="13"/>
  <c r="B12" i="14" s="1"/>
  <c r="A11" i="13"/>
  <c r="B11" i="14" s="1"/>
  <c r="A10" i="13"/>
  <c r="B10" i="14" s="1"/>
  <c r="A9" i="13"/>
  <c r="B9" i="14" s="1"/>
  <c r="C8" i="14"/>
  <c r="C7" i="14"/>
  <c r="C6" i="14"/>
  <c r="C5" i="14"/>
  <c r="C4" i="14"/>
  <c r="C3" i="14"/>
  <c r="C2" i="14"/>
  <c r="B1" i="13"/>
  <c r="C1" i="14" s="1"/>
  <c r="B8" i="14"/>
  <c r="E8" i="14" s="1"/>
  <c r="B7" i="14"/>
  <c r="B6" i="14"/>
  <c r="B5" i="14"/>
  <c r="B4" i="14"/>
  <c r="B3" i="14"/>
  <c r="B2" i="14"/>
  <c r="A1" i="13"/>
  <c r="B1" i="14" s="1"/>
  <c r="E7" i="14" l="1"/>
  <c r="E20" i="19"/>
  <c r="E30" i="19"/>
  <c r="E5" i="14"/>
  <c r="E26" i="19"/>
  <c r="E14" i="19"/>
  <c r="E6" i="14"/>
  <c r="E4" i="14"/>
  <c r="E2" i="14"/>
  <c r="E29" i="19"/>
  <c r="E1" i="14"/>
  <c r="E27" i="19"/>
  <c r="E31" i="19"/>
  <c r="E28" i="19"/>
  <c r="E21" i="19"/>
  <c r="E18" i="19"/>
  <c r="E22" i="19"/>
  <c r="E19" i="19"/>
  <c r="E23" i="19"/>
  <c r="E3" i="19"/>
  <c r="E7" i="19"/>
  <c r="E8" i="19"/>
  <c r="E4" i="19"/>
  <c r="E1" i="19"/>
  <c r="E5" i="19"/>
  <c r="E2" i="19"/>
  <c r="E6" i="19"/>
  <c r="E17" i="19"/>
  <c r="E16" i="19"/>
  <c r="E3" i="14"/>
  <c r="E12" i="19"/>
  <c r="E10" i="19"/>
  <c r="E9" i="19"/>
  <c r="E15" i="19"/>
  <c r="E13" i="19"/>
  <c r="E11" i="19"/>
  <c r="E9" i="14"/>
  <c r="E12" i="14"/>
  <c r="E15" i="14"/>
  <c r="E19" i="14"/>
  <c r="E23" i="14"/>
  <c r="E27" i="14"/>
  <c r="E31" i="14"/>
  <c r="E11" i="14"/>
  <c r="E14" i="14"/>
  <c r="E22" i="14"/>
  <c r="E13" i="14"/>
  <c r="E16" i="14"/>
  <c r="E18" i="14"/>
  <c r="E20" i="14"/>
  <c r="E24" i="14"/>
  <c r="E26" i="14"/>
  <c r="E28" i="14"/>
  <c r="E30" i="14"/>
  <c r="E32" i="14"/>
  <c r="E10" i="14"/>
  <c r="E17" i="14"/>
  <c r="E21" i="14"/>
  <c r="E25" i="14"/>
  <c r="E29" i="14"/>
  <c r="C24" i="19" l="1"/>
  <c r="E24" i="19" s="1"/>
  <c r="K25" i="4" l="1"/>
  <c r="J25" i="4"/>
  <c r="E25" i="4"/>
  <c r="D25" i="4"/>
  <c r="K10" i="4"/>
  <c r="J10" i="4"/>
  <c r="K25" i="2" l="1"/>
  <c r="J25" i="2"/>
  <c r="E25" i="2"/>
  <c r="D25" i="2"/>
  <c r="K10" i="2"/>
  <c r="J10" i="2"/>
  <c r="J21" i="12" l="1"/>
  <c r="B21" i="12"/>
  <c r="J11" i="12"/>
  <c r="O20" i="12"/>
  <c r="L20" i="12"/>
  <c r="E20" i="12"/>
  <c r="D20" i="12"/>
  <c r="M19" i="12"/>
  <c r="N19" i="12" s="1"/>
  <c r="F19" i="12"/>
  <c r="M18" i="12"/>
  <c r="N18" i="12" s="1"/>
  <c r="F18" i="12"/>
  <c r="M17" i="12"/>
  <c r="M20" i="12" s="1"/>
  <c r="F17" i="12"/>
  <c r="O10" i="12"/>
  <c r="L10" i="12"/>
  <c r="G10" i="12"/>
  <c r="E10" i="12"/>
  <c r="D10" i="12"/>
  <c r="M9" i="12"/>
  <c r="N9" i="12" s="1"/>
  <c r="F9" i="12"/>
  <c r="N8" i="12"/>
  <c r="M8" i="12"/>
  <c r="F8" i="12"/>
  <c r="M7" i="12"/>
  <c r="N7" i="12" s="1"/>
  <c r="F7" i="12"/>
  <c r="N17" i="12" l="1"/>
  <c r="C21" i="12"/>
  <c r="K21" i="12"/>
  <c r="C11" i="12"/>
  <c r="M10" i="12"/>
  <c r="K11" i="12" s="1"/>
</calcChain>
</file>

<file path=xl/comments1.xml><?xml version="1.0" encoding="utf-8"?>
<comments xmlns="http://schemas.openxmlformats.org/spreadsheetml/2006/main">
  <authors>
    <author>Windows User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B26" author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<sst xmlns="http://schemas.openxmlformats.org/spreadsheetml/2006/main" count="1927" uniqueCount="199">
  <si>
    <t>Poule A</t>
  </si>
  <si>
    <t>Poule B</t>
  </si>
  <si>
    <t>Tafel 1</t>
  </si>
  <si>
    <t>Tafel 3</t>
  </si>
  <si>
    <t>Tafel 5</t>
  </si>
  <si>
    <t>Tafel 7</t>
  </si>
  <si>
    <t xml:space="preserve">Wedstrijdformulier </t>
  </si>
  <si>
    <t>CRB</t>
  </si>
  <si>
    <t>GMC</t>
  </si>
  <si>
    <t>BRT</t>
  </si>
  <si>
    <t>GEM</t>
  </si>
  <si>
    <t>PP</t>
  </si>
  <si>
    <t>CRB%</t>
  </si>
  <si>
    <t>crb</t>
  </si>
  <si>
    <t>Bondsnr.</t>
  </si>
  <si>
    <t xml:space="preserve">Teams en spelers </t>
  </si>
  <si>
    <t>Grijze cellen moeten niet ingevuld worden!</t>
  </si>
  <si>
    <t xml:space="preserve">Poule </t>
  </si>
  <si>
    <t xml:space="preserve"> Eindstand Poule </t>
  </si>
  <si>
    <t>C1</t>
  </si>
  <si>
    <t>A</t>
  </si>
  <si>
    <t>B</t>
  </si>
  <si>
    <t>Grijze vakken niet invullen!!</t>
  </si>
  <si>
    <t xml:space="preserve">Wedstrijd om de plaatsen 1 en 2 </t>
  </si>
  <si>
    <t xml:space="preserve">Gewest </t>
  </si>
  <si>
    <t>T</t>
  </si>
  <si>
    <t>Gewest</t>
  </si>
  <si>
    <t>Wedstrijd om de plaatsen 3 en 4</t>
  </si>
  <si>
    <t>Carambole %</t>
  </si>
  <si>
    <t>Caramboles %</t>
  </si>
  <si>
    <t>Wedstrijdformulieren</t>
  </si>
  <si>
    <t>De caramboles  van de verenigingsleden die de wedstrijd spelen opnieuw invullen onder "Geel CRB".</t>
  </si>
  <si>
    <t xml:space="preserve"> Eindstand Poule B</t>
  </si>
  <si>
    <t xml:space="preserve">Tafel </t>
  </si>
  <si>
    <t xml:space="preserve">Naam: </t>
  </si>
  <si>
    <t xml:space="preserve">Brt </t>
  </si>
  <si>
    <t>Crb</t>
  </si>
  <si>
    <t>Totaal</t>
  </si>
  <si>
    <t>Caramboles:</t>
  </si>
  <si>
    <t>Gemiddelde:</t>
  </si>
  <si>
    <t>Finale</t>
  </si>
  <si>
    <t>TMC</t>
  </si>
  <si>
    <t>A1</t>
  </si>
  <si>
    <t>A2</t>
  </si>
  <si>
    <t>A3</t>
  </si>
  <si>
    <t>MN  2</t>
  </si>
  <si>
    <t>B1</t>
  </si>
  <si>
    <t>B2</t>
  </si>
  <si>
    <t>B3</t>
  </si>
  <si>
    <t>C</t>
  </si>
  <si>
    <t>WN N</t>
  </si>
  <si>
    <t>C2</t>
  </si>
  <si>
    <t>C3</t>
  </si>
  <si>
    <t>D</t>
  </si>
  <si>
    <t>ZN 1</t>
  </si>
  <si>
    <t>D1</t>
  </si>
  <si>
    <t>D2</t>
  </si>
  <si>
    <t>D3</t>
  </si>
  <si>
    <t>E</t>
  </si>
  <si>
    <t>E1</t>
  </si>
  <si>
    <t>E2</t>
  </si>
  <si>
    <t>E3</t>
  </si>
  <si>
    <t>F</t>
  </si>
  <si>
    <t>F1</t>
  </si>
  <si>
    <t>F2</t>
  </si>
  <si>
    <t>F3</t>
  </si>
  <si>
    <t>G</t>
  </si>
  <si>
    <t>G1</t>
  </si>
  <si>
    <t>G2</t>
  </si>
  <si>
    <t>G3</t>
  </si>
  <si>
    <t>H</t>
  </si>
  <si>
    <t>H1</t>
  </si>
  <si>
    <t>H2</t>
  </si>
  <si>
    <t>H3</t>
  </si>
  <si>
    <t>Tafel 2</t>
  </si>
  <si>
    <t>Tafel 4</t>
  </si>
  <si>
    <t>R1</t>
  </si>
  <si>
    <t>R2</t>
  </si>
  <si>
    <t>R3</t>
  </si>
  <si>
    <t>R4</t>
  </si>
  <si>
    <t>Tafel 6</t>
  </si>
  <si>
    <t>Tafel 8</t>
  </si>
  <si>
    <t>NON  Z</t>
  </si>
  <si>
    <t>Tafel 9</t>
  </si>
  <si>
    <t>Extra P.</t>
  </si>
  <si>
    <t xml:space="preserve">Eindstand </t>
  </si>
  <si>
    <t>Tel</t>
  </si>
  <si>
    <t>Sch</t>
  </si>
  <si>
    <t>Teller</t>
  </si>
  <si>
    <t>Schrij</t>
  </si>
  <si>
    <t xml:space="preserve">Poule B </t>
  </si>
  <si>
    <t>NON  N</t>
  </si>
  <si>
    <t>MN  1</t>
  </si>
  <si>
    <t>WN  Z</t>
  </si>
  <si>
    <t>ZN   2</t>
  </si>
  <si>
    <t>Op tafel 9 worden 2 arbiters aangesteld.</t>
  </si>
  <si>
    <t>De organisatie regelt een schrijver.</t>
  </si>
  <si>
    <t xml:space="preserve">Pl 3 en 4 </t>
  </si>
  <si>
    <t>Win PA Sp1</t>
  </si>
  <si>
    <t>Win PB Sp1</t>
  </si>
  <si>
    <t>Win PA Sp2</t>
  </si>
  <si>
    <t>Win PB Sp2</t>
  </si>
  <si>
    <t>Win PA Sp3</t>
  </si>
  <si>
    <t>Win PB Sp3</t>
  </si>
  <si>
    <t xml:space="preserve">2e PA Sp1 </t>
  </si>
  <si>
    <t>2e PB Sp1</t>
  </si>
  <si>
    <t>2e PA Sp2</t>
  </si>
  <si>
    <t>2e PB Sp2</t>
  </si>
  <si>
    <t>2e PA Sp3</t>
  </si>
  <si>
    <t>2e PB Sp3</t>
  </si>
  <si>
    <t>Speler</t>
  </si>
  <si>
    <t xml:space="preserve">Partijpunten: </t>
  </si>
  <si>
    <t>R0</t>
  </si>
  <si>
    <t>P A</t>
  </si>
  <si>
    <t xml:space="preserve">Na de trekstoot vult u de bovenstaande namen op de juiste plaats in </t>
  </si>
  <si>
    <t>Beurten:</t>
  </si>
  <si>
    <t>P B</t>
  </si>
  <si>
    <t>PB</t>
  </si>
  <si>
    <t>PA</t>
  </si>
  <si>
    <t>Dagbiljart Libre teams          15 juni 2024          Naaldwijk</t>
  </si>
  <si>
    <t>N.O.N. Zuid</t>
  </si>
  <si>
    <t>M.N.  2</t>
  </si>
  <si>
    <t>Z.N.  1</t>
  </si>
  <si>
    <t>W.N.  Noord</t>
  </si>
  <si>
    <t>N.O.N.  Noord</t>
  </si>
  <si>
    <t>W.N.  Zuid</t>
  </si>
  <si>
    <t>Z.N.  2</t>
  </si>
  <si>
    <t>CRB %</t>
  </si>
  <si>
    <t>B.V. Bemmel 1</t>
  </si>
  <si>
    <t>Kees van der Zijden</t>
  </si>
  <si>
    <t>Roel Rijndertse</t>
  </si>
  <si>
    <t>Harrie Peters</t>
  </si>
  <si>
    <t xml:space="preserve">Fons Dams </t>
  </si>
  <si>
    <t>B.V. Bemmel 1MN 2</t>
  </si>
  <si>
    <t>Frans Gijzen</t>
  </si>
  <si>
    <t>Karel Pattiasina</t>
  </si>
  <si>
    <t>Dolf Vorenhout</t>
  </si>
  <si>
    <t>John Schweertman</t>
  </si>
  <si>
    <t>Jan Moekotte</t>
  </si>
  <si>
    <t>Johan Dekker</t>
  </si>
  <si>
    <t>Theo vermeirssen</t>
  </si>
  <si>
    <t>Maria Musters</t>
  </si>
  <si>
    <t>De Woelige Werf ZN 1</t>
  </si>
  <si>
    <t>DB L  Poule A</t>
  </si>
  <si>
    <t>DB L  Poule B</t>
  </si>
  <si>
    <t>John Bruin</t>
  </si>
  <si>
    <t>Jan Schouten</t>
  </si>
  <si>
    <t>Sjaak valk</t>
  </si>
  <si>
    <t>Sjaak Rood</t>
  </si>
  <si>
    <t>Piet Carnas</t>
  </si>
  <si>
    <t>Peter Smit</t>
  </si>
  <si>
    <t>Jan Bruin</t>
  </si>
  <si>
    <t>Jan Stoop</t>
  </si>
  <si>
    <t>Bilj. In Waarland 6 WN N</t>
  </si>
  <si>
    <t>Bilj. In Waarland 6</t>
  </si>
  <si>
    <t xml:space="preserve">  </t>
  </si>
  <si>
    <t xml:space="preserve"> </t>
  </si>
  <si>
    <t>B.V. Geldrop</t>
  </si>
  <si>
    <t>Marc Sijkens</t>
  </si>
  <si>
    <t>Henk Peeters</t>
  </si>
  <si>
    <t>Roger Leunissen</t>
  </si>
  <si>
    <t>Jos Verholen</t>
  </si>
  <si>
    <t>B.V. Geldrop ZN 2</t>
  </si>
  <si>
    <t>B.C.C.D. 3</t>
  </si>
  <si>
    <t>Michel Lindenhof</t>
  </si>
  <si>
    <t>E. Winkster</t>
  </si>
  <si>
    <t>Leon vd Meer</t>
  </si>
  <si>
    <t>Gerrit Spaans</t>
  </si>
  <si>
    <t>Floor Koster</t>
  </si>
  <si>
    <t>B.CC.D. 3 WNZ</t>
  </si>
  <si>
    <t>DB Li</t>
  </si>
  <si>
    <t>De Woelige Werf</t>
  </si>
  <si>
    <t>De Brouwerij 1</t>
  </si>
  <si>
    <t>Jan Hulst</t>
  </si>
  <si>
    <t>Ben Pot</t>
  </si>
  <si>
    <t>Jan Deweerd</t>
  </si>
  <si>
    <t>Jan Boschman</t>
  </si>
  <si>
    <t>Evert Klein</t>
  </si>
  <si>
    <t>Henk Brinkman</t>
  </si>
  <si>
    <t>Jan Huzen</t>
  </si>
  <si>
    <t>De Brouwerij 1 NON N</t>
  </si>
  <si>
    <t>Slootermeer 02</t>
  </si>
  <si>
    <t>Rene Leijzer</t>
  </si>
  <si>
    <t>Gerard Gerritzen</t>
  </si>
  <si>
    <t>Jos Sloot</t>
  </si>
  <si>
    <t>Hans Lowenthal</t>
  </si>
  <si>
    <t>Jan Meijer</t>
  </si>
  <si>
    <t>John Vet</t>
  </si>
  <si>
    <t>Toon Meijer</t>
  </si>
  <si>
    <t>Jos Meijer</t>
  </si>
  <si>
    <t>Slootermeer 02 NON Z</t>
  </si>
  <si>
    <t>M.N.  1</t>
  </si>
  <si>
    <t>De Bun 7</t>
  </si>
  <si>
    <t>Hans van Paridon</t>
  </si>
  <si>
    <t>Gert Blaas</t>
  </si>
  <si>
    <t>Jakob van Leeuwen</t>
  </si>
  <si>
    <t>Harry vd Velde</t>
  </si>
  <si>
    <t>Jan Barendregt</t>
  </si>
  <si>
    <t>De Bun 7   MN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</si>
</sst>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Calibri"/>
      <family val="2"/>
      <scheme val="minor"/>
    </font>
    <font>
      <sz val="9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FFFF99"/>
        <bgColor indexed="64"/>
      </patternFill>
    </fill>
  </fills>
  <borders count="7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ck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Dashed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 style="mediumDashed">
        <color auto="1"/>
      </right>
      <top style="medium">
        <color auto="1"/>
      </top>
      <bottom style="medium">
        <color auto="1"/>
      </bottom>
      <diagonal/>
    </border>
    <border>
      <left style="medium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DashDotDot">
        <color auto="1"/>
      </left>
      <right/>
      <top style="medium">
        <color auto="1"/>
      </top>
      <bottom style="medium">
        <color auto="1"/>
      </bottom>
      <diagonal/>
    </border>
    <border>
      <left style="slantDashDot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Dot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</borders>
  <cellStyleXfs count="1">
    <xf numFmtId="0" fontId="0" fillId="0" borderId="0"/>
  </cellStyleXfs>
  <cellXfs count="538">
    <xf numFmtId="0" fontId="0" fillId="0" borderId="0" xfId="0"/>
    <xf numFmtId="0" fontId="0" fillId="0" borderId="0" xfId="0" applyFill="1" applyAlignment="1">
      <alignment horizontal="center"/>
    </xf>
    <xf numFmtId="2" fontId="0" fillId="0" borderId="0" xfId="0" applyNumberFormat="1" applyFill="1" applyBorder="1" applyAlignment="1">
      <alignment horizontal="right"/>
    </xf>
    <xf numFmtId="0" fontId="0" fillId="0" borderId="0" xfId="0" applyFill="1" applyBorder="1"/>
    <xf numFmtId="0" fontId="0" fillId="0" borderId="0" xfId="0" applyBorder="1"/>
    <xf numFmtId="0" fontId="6" fillId="0" borderId="0" xfId="0" applyFont="1"/>
    <xf numFmtId="0" fontId="1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1" fillId="0" borderId="0" xfId="0" applyFont="1" applyFill="1" applyBorder="1"/>
    <xf numFmtId="0" fontId="1" fillId="0" borderId="6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right"/>
    </xf>
    <xf numFmtId="2" fontId="1" fillId="0" borderId="0" xfId="0" applyNumberFormat="1" applyFont="1" applyFill="1" applyBorder="1" applyAlignment="1">
      <alignment horizontal="center"/>
    </xf>
    <xf numFmtId="0" fontId="6" fillId="0" borderId="0" xfId="0" applyFont="1" applyAlignment="1"/>
    <xf numFmtId="0" fontId="0" fillId="0" borderId="12" xfId="0" applyBorder="1"/>
    <xf numFmtId="0" fontId="0" fillId="0" borderId="0" xfId="0" applyFill="1" applyBorder="1" applyAlignment="1">
      <alignment horizontal="right"/>
    </xf>
    <xf numFmtId="2" fontId="0" fillId="0" borderId="0" xfId="0" applyNumberFormat="1" applyFill="1" applyBorder="1" applyAlignment="1">
      <alignment horizontal="center"/>
    </xf>
    <xf numFmtId="0" fontId="5" fillId="0" borderId="0" xfId="0" applyFont="1"/>
    <xf numFmtId="0" fontId="0" fillId="3" borderId="10" xfId="0" applyFill="1" applyBorder="1" applyAlignment="1">
      <alignment horizontal="center"/>
    </xf>
    <xf numFmtId="0" fontId="1" fillId="4" borderId="10" xfId="0" applyFont="1" applyFill="1" applyBorder="1" applyAlignment="1">
      <alignment horizontal="center"/>
    </xf>
    <xf numFmtId="0" fontId="0" fillId="0" borderId="0" xfId="0" applyFont="1" applyBorder="1" applyAlignment="1">
      <alignment horizontal="left"/>
    </xf>
    <xf numFmtId="0" fontId="7" fillId="4" borderId="10" xfId="0" applyFont="1" applyFill="1" applyBorder="1" applyAlignment="1">
      <alignment horizontal="center"/>
    </xf>
    <xf numFmtId="0" fontId="0" fillId="4" borderId="10" xfId="0" applyFill="1" applyBorder="1" applyAlignment="1">
      <alignment horizontal="left"/>
    </xf>
    <xf numFmtId="0" fontId="1" fillId="4" borderId="1" xfId="0" applyFont="1" applyFill="1" applyBorder="1" applyAlignment="1">
      <alignment horizontal="center"/>
    </xf>
    <xf numFmtId="164" fontId="0" fillId="4" borderId="10" xfId="0" applyNumberFormat="1" applyFill="1" applyBorder="1" applyAlignment="1">
      <alignment horizontal="center"/>
    </xf>
    <xf numFmtId="164" fontId="0" fillId="4" borderId="11" xfId="0" applyNumberForma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10" fillId="4" borderId="1" xfId="0" applyFont="1" applyFill="1" applyBorder="1" applyAlignment="1">
      <alignment horizontal="center"/>
    </xf>
    <xf numFmtId="0" fontId="0" fillId="0" borderId="10" xfId="0" applyFill="1" applyBorder="1" applyAlignment="1" applyProtection="1">
      <alignment horizontal="center"/>
      <protection locked="0"/>
    </xf>
    <xf numFmtId="0" fontId="0" fillId="0" borderId="0" xfId="0" applyBorder="1" applyAlignment="1"/>
    <xf numFmtId="0" fontId="4" fillId="0" borderId="0" xfId="0" applyFont="1" applyAlignment="1">
      <alignment horizontal="center"/>
    </xf>
    <xf numFmtId="0" fontId="4" fillId="0" borderId="0" xfId="0" applyFont="1"/>
    <xf numFmtId="0" fontId="6" fillId="0" borderId="0" xfId="0" applyFont="1" applyBorder="1" applyAlignment="1"/>
    <xf numFmtId="0" fontId="6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0" fillId="3" borderId="7" xfId="0" applyFill="1" applyBorder="1" applyAlignment="1">
      <alignment horizontal="center"/>
    </xf>
    <xf numFmtId="0" fontId="8" fillId="0" borderId="0" xfId="0" applyFont="1" applyFill="1" applyBorder="1" applyAlignment="1"/>
    <xf numFmtId="0" fontId="6" fillId="0" borderId="1" xfId="0" applyFont="1" applyBorder="1" applyAlignment="1">
      <alignment horizontal="center" vertical="center"/>
    </xf>
    <xf numFmtId="0" fontId="0" fillId="0" borderId="10" xfId="0" applyBorder="1" applyAlignment="1" applyProtection="1">
      <alignment horizontal="left"/>
      <protection locked="0"/>
    </xf>
    <xf numFmtId="0" fontId="0" fillId="0" borderId="10" xfId="0" applyFill="1" applyBorder="1" applyAlignment="1" applyProtection="1">
      <alignment horizontal="left"/>
      <protection locked="0"/>
    </xf>
    <xf numFmtId="0" fontId="0" fillId="0" borderId="23" xfId="0" applyBorder="1"/>
    <xf numFmtId="0" fontId="7" fillId="2" borderId="10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" fillId="4" borderId="24" xfId="0" applyFont="1" applyFill="1" applyBorder="1" applyAlignment="1">
      <alignment horizontal="center"/>
    </xf>
    <xf numFmtId="0" fontId="6" fillId="0" borderId="23" xfId="0" applyFont="1" applyBorder="1" applyAlignment="1"/>
    <xf numFmtId="0" fontId="1" fillId="0" borderId="27" xfId="0" applyFont="1" applyFill="1" applyBorder="1" applyAlignment="1">
      <alignment horizontal="center"/>
    </xf>
    <xf numFmtId="0" fontId="0" fillId="0" borderId="1" xfId="0" applyFill="1" applyBorder="1" applyAlignment="1" applyProtection="1">
      <alignment horizontal="center"/>
      <protection locked="0"/>
    </xf>
    <xf numFmtId="164" fontId="0" fillId="3" borderId="7" xfId="0" applyNumberFormat="1" applyFill="1" applyBorder="1" applyAlignment="1">
      <alignment horizontal="center"/>
    </xf>
    <xf numFmtId="0" fontId="6" fillId="0" borderId="19" xfId="0" applyFont="1" applyBorder="1" applyAlignment="1" applyProtection="1">
      <alignment horizontal="center"/>
      <protection locked="0"/>
    </xf>
    <xf numFmtId="0" fontId="6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/>
    </xf>
    <xf numFmtId="0" fontId="0" fillId="0" borderId="0" xfId="0" applyFill="1" applyBorder="1" applyAlignment="1">
      <alignment horizontal="center"/>
    </xf>
    <xf numFmtId="0" fontId="1" fillId="0" borderId="10" xfId="0" applyFont="1" applyFill="1" applyBorder="1" applyAlignment="1" applyProtection="1">
      <alignment horizontal="center"/>
      <protection locked="0"/>
    </xf>
    <xf numFmtId="0" fontId="0" fillId="3" borderId="7" xfId="0" applyFill="1" applyBorder="1" applyAlignment="1"/>
    <xf numFmtId="0" fontId="0" fillId="3" borderId="8" xfId="0" applyFill="1" applyBorder="1" applyAlignment="1"/>
    <xf numFmtId="0" fontId="1" fillId="3" borderId="21" xfId="0" applyFont="1" applyFill="1" applyBorder="1" applyAlignment="1">
      <alignment horizontal="center"/>
    </xf>
    <xf numFmtId="0" fontId="1" fillId="0" borderId="21" xfId="0" applyFont="1" applyFill="1" applyBorder="1" applyAlignment="1" applyProtection="1">
      <alignment horizontal="center"/>
      <protection locked="0"/>
    </xf>
    <xf numFmtId="0" fontId="1" fillId="0" borderId="11" xfId="0" applyFont="1" applyBorder="1" applyAlignment="1" applyProtection="1">
      <alignment horizontal="center"/>
      <protection locked="0"/>
    </xf>
    <xf numFmtId="0" fontId="7" fillId="3" borderId="10" xfId="0" applyFont="1" applyFill="1" applyBorder="1" applyAlignment="1">
      <alignment horizontal="center"/>
    </xf>
    <xf numFmtId="0" fontId="0" fillId="0" borderId="0" xfId="0" applyAlignment="1"/>
    <xf numFmtId="0" fontId="1" fillId="0" borderId="10" xfId="0" applyFont="1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0" fontId="0" fillId="3" borderId="10" xfId="0" applyFill="1" applyBorder="1" applyAlignment="1" applyProtection="1">
      <alignment horizontal="center"/>
      <protection locked="0"/>
    </xf>
    <xf numFmtId="0" fontId="1" fillId="3" borderId="6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right"/>
    </xf>
    <xf numFmtId="0" fontId="1" fillId="0" borderId="1" xfId="0" applyFont="1" applyFill="1" applyBorder="1" applyAlignment="1" applyProtection="1">
      <alignment horizontal="center"/>
      <protection locked="0"/>
    </xf>
    <xf numFmtId="0" fontId="1" fillId="3" borderId="10" xfId="0" applyFont="1" applyFill="1" applyBorder="1" applyAlignment="1">
      <alignment horizontal="center"/>
    </xf>
    <xf numFmtId="0" fontId="0" fillId="3" borderId="9" xfId="0" applyFill="1" applyBorder="1" applyAlignment="1"/>
    <xf numFmtId="0" fontId="8" fillId="0" borderId="0" xfId="0" applyFont="1"/>
    <xf numFmtId="0" fontId="8" fillId="0" borderId="0" xfId="0" applyFont="1" applyBorder="1" applyAlignment="1">
      <alignment horizontal="center"/>
    </xf>
    <xf numFmtId="0" fontId="0" fillId="0" borderId="0" xfId="0" applyFont="1" applyFill="1" applyBorder="1" applyAlignment="1"/>
    <xf numFmtId="0" fontId="0" fillId="0" borderId="0" xfId="0" applyAlignment="1">
      <alignment horizontal="center" vertical="center"/>
    </xf>
    <xf numFmtId="0" fontId="6" fillId="0" borderId="0" xfId="0" applyFont="1" applyFill="1" applyBorder="1" applyAlignment="1"/>
    <xf numFmtId="0" fontId="4" fillId="0" borderId="0" xfId="0" applyFont="1" applyFill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0" fillId="0" borderId="30" xfId="0" applyBorder="1" applyAlignment="1">
      <alignment horizontal="center"/>
    </xf>
    <xf numFmtId="0" fontId="0" fillId="0" borderId="0" xfId="0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6" fillId="4" borderId="1" xfId="0" applyFont="1" applyFill="1" applyBorder="1" applyAlignment="1" applyProtection="1">
      <alignment horizontal="center" vertical="center"/>
      <protection locked="0"/>
    </xf>
    <xf numFmtId="0" fontId="6" fillId="4" borderId="6" xfId="0" applyFont="1" applyFill="1" applyBorder="1" applyAlignment="1">
      <alignment horizontal="center" vertical="center"/>
    </xf>
    <xf numFmtId="0" fontId="1" fillId="4" borderId="4" xfId="0" applyFont="1" applyFill="1" applyBorder="1" applyAlignment="1" applyProtection="1">
      <alignment horizontal="center"/>
    </xf>
    <xf numFmtId="0" fontId="0" fillId="4" borderId="32" xfId="0" applyFont="1" applyFill="1" applyBorder="1"/>
    <xf numFmtId="0" fontId="1" fillId="4" borderId="35" xfId="0" applyFont="1" applyFill="1" applyBorder="1" applyAlignment="1">
      <alignment horizontal="center"/>
    </xf>
    <xf numFmtId="0" fontId="0" fillId="4" borderId="5" xfId="0" applyFont="1" applyFill="1" applyBorder="1"/>
    <xf numFmtId="0" fontId="1" fillId="4" borderId="37" xfId="0" applyFont="1" applyFill="1" applyBorder="1" applyAlignment="1">
      <alignment horizontal="center"/>
    </xf>
    <xf numFmtId="0" fontId="0" fillId="4" borderId="38" xfId="0" applyFill="1" applyBorder="1" applyAlignment="1">
      <alignment horizontal="center"/>
    </xf>
    <xf numFmtId="0" fontId="0" fillId="0" borderId="39" xfId="0" applyFont="1" applyBorder="1" applyAlignment="1" applyProtection="1">
      <alignment horizontal="left"/>
      <protection locked="0"/>
    </xf>
    <xf numFmtId="0" fontId="0" fillId="0" borderId="40" xfId="0" applyBorder="1" applyAlignment="1" applyProtection="1">
      <alignment horizontal="center"/>
      <protection locked="0"/>
    </xf>
    <xf numFmtId="0" fontId="0" fillId="0" borderId="42" xfId="0" applyBorder="1" applyAlignment="1" applyProtection="1">
      <alignment horizontal="center"/>
      <protection locked="0"/>
    </xf>
    <xf numFmtId="0" fontId="0" fillId="0" borderId="44" xfId="0" applyFill="1" applyBorder="1" applyAlignment="1" applyProtection="1">
      <alignment horizontal="left"/>
      <protection locked="0"/>
    </xf>
    <xf numFmtId="0" fontId="0" fillId="0" borderId="45" xfId="0" applyBorder="1" applyAlignment="1" applyProtection="1">
      <alignment horizontal="center"/>
      <protection locked="0"/>
    </xf>
    <xf numFmtId="0" fontId="11" fillId="4" borderId="6" xfId="0" applyFont="1" applyFill="1" applyBorder="1" applyAlignment="1">
      <alignment horizontal="center" vertical="center"/>
    </xf>
    <xf numFmtId="0" fontId="1" fillId="4" borderId="9" xfId="0" applyFont="1" applyFill="1" applyBorder="1" applyAlignment="1" applyProtection="1">
      <alignment horizontal="center"/>
    </xf>
    <xf numFmtId="0" fontId="0" fillId="4" borderId="0" xfId="0" applyFill="1" applyBorder="1"/>
    <xf numFmtId="0" fontId="7" fillId="4" borderId="42" xfId="0" applyFont="1" applyFill="1" applyBorder="1" applyAlignment="1">
      <alignment horizontal="center"/>
    </xf>
    <xf numFmtId="0" fontId="1" fillId="4" borderId="28" xfId="0" applyFont="1" applyFill="1" applyBorder="1" applyAlignment="1">
      <alignment horizontal="center"/>
    </xf>
    <xf numFmtId="0" fontId="0" fillId="4" borderId="20" xfId="0" applyFill="1" applyBorder="1"/>
    <xf numFmtId="0" fontId="7" fillId="2" borderId="48" xfId="0" applyFont="1" applyFill="1" applyBorder="1" applyAlignment="1">
      <alignment horizontal="center"/>
    </xf>
    <xf numFmtId="0" fontId="7" fillId="4" borderId="48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0" fontId="0" fillId="4" borderId="49" xfId="0" applyFill="1" applyBorder="1" applyAlignment="1">
      <alignment horizontal="center"/>
    </xf>
    <xf numFmtId="0" fontId="0" fillId="0" borderId="42" xfId="0" applyFill="1" applyBorder="1" applyAlignment="1" applyProtection="1">
      <alignment horizontal="center"/>
      <protection locked="0"/>
    </xf>
    <xf numFmtId="164" fontId="0" fillId="4" borderId="39" xfId="0" applyNumberFormat="1" applyFill="1" applyBorder="1" applyAlignment="1">
      <alignment horizontal="center"/>
    </xf>
    <xf numFmtId="0" fontId="0" fillId="0" borderId="29" xfId="0" applyFill="1" applyBorder="1" applyAlignment="1">
      <alignment horizontal="center"/>
    </xf>
    <xf numFmtId="0" fontId="0" fillId="0" borderId="29" xfId="0" applyBorder="1" applyAlignment="1">
      <alignment horizontal="center"/>
    </xf>
    <xf numFmtId="0" fontId="1" fillId="4" borderId="4" xfId="0" applyFont="1" applyFill="1" applyBorder="1" applyAlignment="1">
      <alignment horizontal="center" vertical="center"/>
    </xf>
    <xf numFmtId="0" fontId="0" fillId="0" borderId="22" xfId="0" applyFill="1" applyBorder="1" applyAlignment="1">
      <alignment horizontal="center"/>
    </xf>
    <xf numFmtId="0" fontId="0" fillId="0" borderId="14" xfId="0" applyFill="1" applyBorder="1"/>
    <xf numFmtId="0" fontId="1" fillId="4" borderId="5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/>
    </xf>
    <xf numFmtId="0" fontId="1" fillId="4" borderId="40" xfId="0" applyFont="1" applyFill="1" applyBorder="1" applyAlignment="1">
      <alignment horizontal="center"/>
    </xf>
    <xf numFmtId="0" fontId="1" fillId="4" borderId="43" xfId="0" applyFont="1" applyFill="1" applyBorder="1" applyAlignment="1">
      <alignment horizontal="center"/>
    </xf>
    <xf numFmtId="0" fontId="0" fillId="4" borderId="22" xfId="0" applyFill="1" applyBorder="1"/>
    <xf numFmtId="0" fontId="7" fillId="2" borderId="44" xfId="0" applyFont="1" applyFill="1" applyBorder="1" applyAlignment="1">
      <alignment horizontal="center"/>
    </xf>
    <xf numFmtId="0" fontId="7" fillId="4" borderId="44" xfId="0" applyFont="1" applyFill="1" applyBorder="1" applyAlignment="1">
      <alignment horizontal="center"/>
    </xf>
    <xf numFmtId="0" fontId="7" fillId="4" borderId="45" xfId="0" applyFont="1" applyFill="1" applyBorder="1" applyAlignment="1">
      <alignment horizontal="center"/>
    </xf>
    <xf numFmtId="0" fontId="0" fillId="0" borderId="51" xfId="0" applyBorder="1"/>
    <xf numFmtId="0" fontId="0" fillId="4" borderId="21" xfId="0" applyFill="1" applyBorder="1" applyAlignment="1">
      <alignment horizontal="left"/>
    </xf>
    <xf numFmtId="0" fontId="0" fillId="4" borderId="52" xfId="0" applyFill="1" applyBorder="1" applyAlignment="1">
      <alignment horizontal="center"/>
    </xf>
    <xf numFmtId="0" fontId="0" fillId="4" borderId="9" xfId="0" applyFont="1" applyFill="1" applyBorder="1" applyAlignment="1">
      <alignment horizontal="left"/>
    </xf>
    <xf numFmtId="0" fontId="1" fillId="0" borderId="22" xfId="0" applyFont="1" applyFill="1" applyBorder="1" applyAlignment="1">
      <alignment horizontal="center"/>
    </xf>
    <xf numFmtId="0" fontId="1" fillId="4" borderId="53" xfId="0" applyFont="1" applyFill="1" applyBorder="1" applyAlignment="1">
      <alignment horizontal="center"/>
    </xf>
    <xf numFmtId="0" fontId="1" fillId="4" borderId="41" xfId="0" applyFont="1" applyFill="1" applyBorder="1" applyAlignment="1">
      <alignment horizontal="center"/>
    </xf>
    <xf numFmtId="0" fontId="0" fillId="4" borderId="39" xfId="0" applyFill="1" applyBorder="1" applyAlignment="1">
      <alignment horizontal="left"/>
    </xf>
    <xf numFmtId="0" fontId="0" fillId="4" borderId="44" xfId="0" applyFill="1" applyBorder="1" applyAlignment="1">
      <alignment horizontal="left"/>
    </xf>
    <xf numFmtId="164" fontId="0" fillId="4" borderId="44" xfId="0" applyNumberFormat="1" applyFill="1" applyBorder="1" applyAlignment="1">
      <alignment horizontal="center"/>
    </xf>
    <xf numFmtId="0" fontId="1" fillId="4" borderId="26" xfId="0" applyFont="1" applyFill="1" applyBorder="1" applyAlignment="1">
      <alignment horizontal="center" vertical="center"/>
    </xf>
    <xf numFmtId="0" fontId="0" fillId="0" borderId="14" xfId="0" applyBorder="1"/>
    <xf numFmtId="0" fontId="1" fillId="4" borderId="47" xfId="0" applyFont="1" applyFill="1" applyBorder="1" applyAlignment="1">
      <alignment horizontal="center"/>
    </xf>
    <xf numFmtId="0" fontId="7" fillId="4" borderId="55" xfId="0" applyFont="1" applyFill="1" applyBorder="1" applyAlignment="1">
      <alignment horizontal="center"/>
    </xf>
    <xf numFmtId="0" fontId="7" fillId="2" borderId="55" xfId="0" applyFont="1" applyFill="1" applyBorder="1" applyAlignment="1">
      <alignment horizontal="center"/>
    </xf>
    <xf numFmtId="0" fontId="7" fillId="4" borderId="37" xfId="0" applyFont="1" applyFill="1" applyBorder="1" applyAlignment="1">
      <alignment horizontal="center"/>
    </xf>
    <xf numFmtId="0" fontId="1" fillId="4" borderId="14" xfId="0" applyFont="1" applyFill="1" applyBorder="1" applyAlignment="1">
      <alignment horizontal="center"/>
    </xf>
    <xf numFmtId="0" fontId="7" fillId="4" borderId="11" xfId="0" applyFont="1" applyFill="1" applyBorder="1" applyAlignment="1">
      <alignment horizontal="center"/>
    </xf>
    <xf numFmtId="0" fontId="7" fillId="2" borderId="11" xfId="0" applyFont="1" applyFill="1" applyBorder="1" applyAlignment="1">
      <alignment horizontal="center"/>
    </xf>
    <xf numFmtId="0" fontId="7" fillId="4" borderId="50" xfId="0" applyFont="1" applyFill="1" applyBorder="1" applyAlignment="1">
      <alignment horizontal="center"/>
    </xf>
    <xf numFmtId="0" fontId="1" fillId="4" borderId="26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left"/>
    </xf>
    <xf numFmtId="0" fontId="6" fillId="4" borderId="6" xfId="0" applyFont="1" applyFill="1" applyBorder="1" applyAlignment="1" applyProtection="1">
      <alignment horizontal="center" vertical="center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/>
    <xf numFmtId="0" fontId="0" fillId="0" borderId="0" xfId="0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7" fillId="0" borderId="0" xfId="0" applyFont="1"/>
    <xf numFmtId="0" fontId="1" fillId="0" borderId="4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6" borderId="38" xfId="0" applyFont="1" applyFill="1" applyBorder="1" applyAlignment="1"/>
    <xf numFmtId="0" fontId="5" fillId="8" borderId="38" xfId="0" applyFont="1" applyFill="1" applyBorder="1" applyAlignment="1"/>
    <xf numFmtId="0" fontId="5" fillId="6" borderId="1" xfId="0" applyFont="1" applyFill="1" applyBorder="1" applyAlignment="1"/>
    <xf numFmtId="0" fontId="5" fillId="8" borderId="47" xfId="0" applyFont="1" applyFill="1" applyBorder="1" applyAlignment="1"/>
    <xf numFmtId="0" fontId="0" fillId="0" borderId="19" xfId="0" applyBorder="1"/>
    <xf numFmtId="0" fontId="0" fillId="0" borderId="0" xfId="0" applyAlignment="1">
      <alignment vertical="center"/>
    </xf>
    <xf numFmtId="0" fontId="6" fillId="0" borderId="32" xfId="0" applyFont="1" applyBorder="1" applyAlignment="1" applyProtection="1">
      <alignment horizontal="center" vertical="center"/>
      <protection locked="0"/>
    </xf>
    <xf numFmtId="0" fontId="0" fillId="0" borderId="6" xfId="0" applyFill="1" applyBorder="1"/>
    <xf numFmtId="0" fontId="0" fillId="0" borderId="1" xfId="0" applyBorder="1" applyAlignment="1">
      <alignment horizontal="left"/>
    </xf>
    <xf numFmtId="0" fontId="0" fillId="0" borderId="3" xfId="0" applyFill="1" applyBorder="1"/>
    <xf numFmtId="0" fontId="0" fillId="0" borderId="6" xfId="0" applyBorder="1" applyAlignment="1">
      <alignment horizontal="center" vertical="center"/>
    </xf>
    <xf numFmtId="0" fontId="0" fillId="0" borderId="32" xfId="0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9" xfId="0" applyBorder="1"/>
    <xf numFmtId="0" fontId="0" fillId="0" borderId="15" xfId="0" applyBorder="1"/>
    <xf numFmtId="0" fontId="0" fillId="4" borderId="10" xfId="0" applyFill="1" applyBorder="1"/>
    <xf numFmtId="0" fontId="0" fillId="0" borderId="16" xfId="0" applyBorder="1" applyAlignment="1">
      <alignment horizontal="center"/>
    </xf>
    <xf numFmtId="0" fontId="0" fillId="0" borderId="39" xfId="0" applyBorder="1" applyAlignment="1">
      <alignment vertical="center"/>
    </xf>
    <xf numFmtId="0" fontId="0" fillId="4" borderId="3" xfId="0" applyFill="1" applyBorder="1"/>
    <xf numFmtId="0" fontId="0" fillId="0" borderId="16" xfId="0" applyBorder="1" applyAlignment="1">
      <alignment horizontal="center" vertical="center"/>
    </xf>
    <xf numFmtId="0" fontId="0" fillId="0" borderId="15" xfId="0" applyBorder="1" applyAlignment="1">
      <alignment vertical="center"/>
    </xf>
    <xf numFmtId="0" fontId="0" fillId="0" borderId="40" xfId="0" applyBorder="1"/>
    <xf numFmtId="0" fontId="0" fillId="0" borderId="10" xfId="0" applyBorder="1"/>
    <xf numFmtId="0" fontId="0" fillId="0" borderId="7" xfId="0" applyBorder="1"/>
    <xf numFmtId="0" fontId="0" fillId="0" borderId="7" xfId="0" applyBorder="1" applyAlignment="1">
      <alignment vertical="center"/>
    </xf>
    <xf numFmtId="0" fontId="0" fillId="0" borderId="42" xfId="0" applyBorder="1"/>
    <xf numFmtId="0" fontId="0" fillId="0" borderId="57" xfId="0" applyBorder="1" applyAlignment="1">
      <alignment horizontal="center" vertical="center"/>
    </xf>
    <xf numFmtId="0" fontId="0" fillId="0" borderId="11" xfId="0" applyBorder="1"/>
    <xf numFmtId="0" fontId="0" fillId="0" borderId="58" xfId="0" applyBorder="1"/>
    <xf numFmtId="0" fontId="0" fillId="4" borderId="11" xfId="0" applyFill="1" applyBorder="1"/>
    <xf numFmtId="0" fontId="0" fillId="0" borderId="59" xfId="0" applyBorder="1" applyAlignment="1">
      <alignment horizontal="center"/>
    </xf>
    <xf numFmtId="0" fontId="0" fillId="4" borderId="2" xfId="0" applyFill="1" applyBorder="1"/>
    <xf numFmtId="0" fontId="0" fillId="0" borderId="59" xfId="0" applyBorder="1" applyAlignment="1">
      <alignment horizontal="center" vertical="center"/>
    </xf>
    <xf numFmtId="0" fontId="0" fillId="0" borderId="58" xfId="0" applyBorder="1" applyAlignment="1">
      <alignment vertical="center"/>
    </xf>
    <xf numFmtId="0" fontId="0" fillId="0" borderId="50" xfId="0" applyBorder="1"/>
    <xf numFmtId="0" fontId="0" fillId="0" borderId="0" xfId="0" applyFill="1" applyBorder="1" applyAlignment="1">
      <alignment horizontal="center" vertical="center"/>
    </xf>
    <xf numFmtId="0" fontId="0" fillId="7" borderId="1" xfId="0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0" fontId="0" fillId="0" borderId="1" xfId="0" applyFill="1" applyBorder="1"/>
    <xf numFmtId="0" fontId="10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5" borderId="16" xfId="0" applyFont="1" applyFill="1" applyBorder="1" applyAlignment="1" applyProtection="1"/>
    <xf numFmtId="0" fontId="0" fillId="7" borderId="47" xfId="0" applyFont="1" applyFill="1" applyBorder="1" applyAlignment="1"/>
    <xf numFmtId="0" fontId="0" fillId="8" borderId="39" xfId="0" applyFont="1" applyFill="1" applyBorder="1" applyAlignment="1"/>
    <xf numFmtId="0" fontId="0" fillId="5" borderId="38" xfId="0" applyFont="1" applyFill="1" applyBorder="1" applyAlignment="1"/>
    <xf numFmtId="0" fontId="0" fillId="5" borderId="47" xfId="0" applyFont="1" applyFill="1" applyBorder="1" applyAlignment="1"/>
    <xf numFmtId="0" fontId="0" fillId="7" borderId="47" xfId="0" applyFont="1" applyFill="1" applyBorder="1" applyAlignment="1">
      <alignment horizontal="left" vertical="center"/>
    </xf>
    <xf numFmtId="0" fontId="0" fillId="4" borderId="1" xfId="0" applyFill="1" applyBorder="1" applyAlignment="1"/>
    <xf numFmtId="0" fontId="11" fillId="11" borderId="4" xfId="0" applyFont="1" applyFill="1" applyBorder="1" applyAlignment="1">
      <alignment horizontal="center" vertical="center"/>
    </xf>
    <xf numFmtId="1" fontId="10" fillId="4" borderId="1" xfId="0" applyNumberFormat="1" applyFont="1" applyFill="1" applyBorder="1" applyAlignment="1">
      <alignment horizontal="center" vertical="center"/>
    </xf>
    <xf numFmtId="164" fontId="10" fillId="4" borderId="5" xfId="0" applyNumberFormat="1" applyFont="1" applyFill="1" applyBorder="1" applyAlignment="1">
      <alignment horizontal="left" vertical="center"/>
    </xf>
    <xf numFmtId="1" fontId="10" fillId="11" borderId="1" xfId="0" applyNumberFormat="1" applyFont="1" applyFill="1" applyBorder="1" applyAlignment="1">
      <alignment horizontal="center" vertical="center"/>
    </xf>
    <xf numFmtId="164" fontId="10" fillId="4" borderId="1" xfId="0" applyNumberFormat="1" applyFont="1" applyFill="1" applyBorder="1" applyAlignment="1">
      <alignment horizontal="left" vertical="center"/>
    </xf>
    <xf numFmtId="0" fontId="10" fillId="11" borderId="4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6" borderId="2" xfId="0" applyFill="1" applyBorder="1" applyAlignment="1">
      <alignment horizontal="center"/>
    </xf>
    <xf numFmtId="1" fontId="0" fillId="0" borderId="0" xfId="0" applyNumberFormat="1" applyAlignment="1">
      <alignment horizontal="right"/>
    </xf>
    <xf numFmtId="1" fontId="0" fillId="0" borderId="0" xfId="0" applyNumberFormat="1" applyFill="1" applyBorder="1" applyAlignment="1">
      <alignment horizontal="right"/>
    </xf>
    <xf numFmtId="0" fontId="6" fillId="3" borderId="1" xfId="0" applyFont="1" applyFill="1" applyBorder="1" applyAlignment="1"/>
    <xf numFmtId="0" fontId="14" fillId="0" borderId="0" xfId="0" applyFont="1" applyFill="1" applyBorder="1" applyAlignment="1"/>
    <xf numFmtId="0" fontId="0" fillId="0" borderId="1" xfId="0" applyBorder="1" applyAlignment="1">
      <alignment horizontal="center"/>
    </xf>
    <xf numFmtId="0" fontId="0" fillId="0" borderId="0" xfId="0" applyAlignment="1">
      <alignment horizontal="right"/>
    </xf>
    <xf numFmtId="0" fontId="0" fillId="0" borderId="19" xfId="0" applyBorder="1" applyAlignment="1">
      <alignment horizontal="right"/>
    </xf>
    <xf numFmtId="0" fontId="0" fillId="0" borderId="3" xfId="0" applyBorder="1" applyAlignment="1">
      <alignment horizontal="right"/>
    </xf>
    <xf numFmtId="0" fontId="1" fillId="12" borderId="1" xfId="0" applyFont="1" applyFill="1" applyBorder="1" applyAlignment="1">
      <alignment horizontal="center"/>
    </xf>
    <xf numFmtId="0" fontId="6" fillId="0" borderId="0" xfId="0" applyFont="1" applyFill="1" applyBorder="1" applyAlignment="1" applyProtection="1"/>
    <xf numFmtId="0" fontId="8" fillId="0" borderId="14" xfId="0" applyFont="1" applyBorder="1" applyAlignment="1">
      <alignment horizontal="center"/>
    </xf>
    <xf numFmtId="0" fontId="4" fillId="0" borderId="7" xfId="0" applyFont="1" applyBorder="1" applyAlignment="1" applyProtection="1">
      <alignment horizontal="left"/>
      <protection locked="0"/>
    </xf>
    <xf numFmtId="0" fontId="4" fillId="0" borderId="8" xfId="0" applyFont="1" applyBorder="1" applyAlignment="1" applyProtection="1">
      <alignment horizontal="left"/>
      <protection locked="0"/>
    </xf>
    <xf numFmtId="0" fontId="4" fillId="0" borderId="9" xfId="0" applyFont="1" applyBorder="1" applyAlignment="1" applyProtection="1">
      <alignment horizontal="left"/>
      <protection locked="0"/>
    </xf>
    <xf numFmtId="0" fontId="6" fillId="4" borderId="1" xfId="0" applyFont="1" applyFill="1" applyBorder="1" applyAlignment="1">
      <alignment horizontal="left" vertical="top"/>
    </xf>
    <xf numFmtId="0" fontId="6" fillId="4" borderId="1" xfId="0" applyFont="1" applyFill="1" applyBorder="1"/>
    <xf numFmtId="0" fontId="0" fillId="0" borderId="1" xfId="0" applyBorder="1"/>
    <xf numFmtId="0" fontId="0" fillId="0" borderId="3" xfId="0" applyFill="1" applyBorder="1" applyAlignment="1">
      <alignment horizontal="center"/>
    </xf>
    <xf numFmtId="0" fontId="0" fillId="11" borderId="0" xfId="0" applyFill="1" applyBorder="1"/>
    <xf numFmtId="0" fontId="0" fillId="3" borderId="6" xfId="0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2" borderId="1" xfId="0" applyFill="1" applyBorder="1" applyAlignment="1">
      <alignment horizontal="center"/>
    </xf>
    <xf numFmtId="0" fontId="0" fillId="14" borderId="1" xfId="0" applyFill="1" applyBorder="1" applyAlignment="1">
      <alignment horizontal="center" vertical="center"/>
    </xf>
    <xf numFmtId="0" fontId="15" fillId="3" borderId="6" xfId="0" applyFont="1" applyFill="1" applyBorder="1" applyAlignment="1">
      <alignment horizontal="center" vertical="center"/>
    </xf>
    <xf numFmtId="0" fontId="15" fillId="13" borderId="6" xfId="0" applyFont="1" applyFill="1" applyBorder="1" applyAlignment="1">
      <alignment horizontal="center" vertical="center"/>
    </xf>
    <xf numFmtId="0" fontId="0" fillId="11" borderId="0" xfId="0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0" fillId="0" borderId="19" xfId="0" applyBorder="1" applyAlignment="1">
      <alignment horizontal="right" vertical="center"/>
    </xf>
    <xf numFmtId="0" fontId="0" fillId="0" borderId="3" xfId="0" applyBorder="1" applyAlignment="1">
      <alignment horizontal="right" vertical="center"/>
    </xf>
    <xf numFmtId="0" fontId="6" fillId="11" borderId="14" xfId="0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/>
    <xf numFmtId="0" fontId="0" fillId="11" borderId="3" xfId="0" applyFill="1" applyBorder="1" applyAlignment="1">
      <alignment vertical="center"/>
    </xf>
    <xf numFmtId="0" fontId="0" fillId="11" borderId="0" xfId="0" applyFill="1"/>
    <xf numFmtId="0" fontId="0" fillId="11" borderId="3" xfId="0" applyFill="1" applyBorder="1" applyAlignment="1">
      <alignment horizontal="center" vertical="center"/>
    </xf>
    <xf numFmtId="0" fontId="0" fillId="11" borderId="3" xfId="0" applyFill="1" applyBorder="1" applyAlignment="1">
      <alignment horizontal="center"/>
    </xf>
    <xf numFmtId="0" fontId="0" fillId="11" borderId="3" xfId="0" applyFill="1" applyBorder="1"/>
    <xf numFmtId="0" fontId="9" fillId="0" borderId="1" xfId="0" applyFont="1" applyBorder="1" applyAlignment="1">
      <alignment horizontal="center" vertical="center"/>
    </xf>
    <xf numFmtId="1" fontId="0" fillId="16" borderId="1" xfId="0" applyNumberFormat="1" applyFill="1" applyBorder="1" applyAlignment="1">
      <alignment horizontal="center" vertical="center"/>
    </xf>
    <xf numFmtId="1" fontId="16" fillId="16" borderId="1" xfId="0" applyNumberFormat="1" applyFont="1" applyFill="1" applyBorder="1" applyAlignment="1">
      <alignment horizontal="center" vertical="center"/>
    </xf>
    <xf numFmtId="0" fontId="17" fillId="0" borderId="1" xfId="0" applyFont="1" applyFill="1" applyBorder="1"/>
    <xf numFmtId="49" fontId="7" fillId="0" borderId="1" xfId="0" applyNumberFormat="1" applyFont="1" applyFill="1" applyBorder="1"/>
    <xf numFmtId="0" fontId="0" fillId="9" borderId="1" xfId="0" applyFill="1" applyBorder="1" applyAlignment="1">
      <alignment horizontal="center"/>
    </xf>
    <xf numFmtId="0" fontId="0" fillId="17" borderId="1" xfId="0" applyFill="1" applyBorder="1" applyAlignment="1">
      <alignment horizontal="center"/>
    </xf>
    <xf numFmtId="0" fontId="0" fillId="18" borderId="2" xfId="0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0" fillId="9" borderId="1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18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 vertical="center"/>
    </xf>
    <xf numFmtId="0" fontId="0" fillId="21" borderId="1" xfId="0" applyFill="1" applyBorder="1" applyAlignment="1">
      <alignment horizontal="center"/>
    </xf>
    <xf numFmtId="0" fontId="0" fillId="22" borderId="1" xfId="0" applyFill="1" applyBorder="1" applyAlignment="1">
      <alignment horizontal="center"/>
    </xf>
    <xf numFmtId="0" fontId="0" fillId="18" borderId="1" xfId="0" applyFill="1" applyBorder="1" applyAlignment="1">
      <alignment horizontal="center"/>
    </xf>
    <xf numFmtId="0" fontId="0" fillId="6" borderId="1" xfId="0" applyFill="1" applyBorder="1"/>
    <xf numFmtId="0" fontId="3" fillId="21" borderId="1" xfId="0" applyFont="1" applyFill="1" applyBorder="1" applyAlignment="1">
      <alignment horizontal="center" vertical="center"/>
    </xf>
    <xf numFmtId="0" fontId="3" fillId="22" borderId="1" xfId="0" applyFont="1" applyFill="1" applyBorder="1" applyAlignment="1">
      <alignment horizontal="center" vertical="center"/>
    </xf>
    <xf numFmtId="0" fontId="3" fillId="18" borderId="2" xfId="0" applyFon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20" borderId="1" xfId="0" applyFill="1" applyBorder="1" applyAlignment="1">
      <alignment horizontal="center"/>
    </xf>
    <xf numFmtId="0" fontId="0" fillId="22" borderId="1" xfId="0" applyFill="1" applyBorder="1" applyAlignment="1">
      <alignment horizontal="center" vertical="center"/>
    </xf>
    <xf numFmtId="0" fontId="7" fillId="18" borderId="1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6" fillId="0" borderId="4" xfId="0" applyFont="1" applyBorder="1" applyAlignment="1" applyProtection="1">
      <alignment horizontal="left" vertical="center"/>
      <protection locked="0"/>
    </xf>
    <xf numFmtId="0" fontId="0" fillId="0" borderId="41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0" fillId="0" borderId="41" xfId="0" applyBorder="1" applyAlignment="1">
      <alignment horizontal="center" vertical="center"/>
    </xf>
    <xf numFmtId="0" fontId="6" fillId="0" borderId="4" xfId="0" applyFont="1" applyBorder="1" applyAlignment="1" applyProtection="1">
      <alignment horizontal="left" vertical="center"/>
      <protection locked="0"/>
    </xf>
    <xf numFmtId="0" fontId="0" fillId="0" borderId="9" xfId="0" applyBorder="1" applyAlignment="1">
      <alignment horizontal="center" vertical="center"/>
    </xf>
    <xf numFmtId="0" fontId="6" fillId="0" borderId="61" xfId="0" applyFont="1" applyBorder="1" applyAlignment="1">
      <alignment horizontal="center" vertical="center"/>
    </xf>
    <xf numFmtId="0" fontId="6" fillId="0" borderId="61" xfId="0" applyFont="1" applyBorder="1" applyAlignment="1" applyProtection="1">
      <alignment horizontal="center" vertical="center"/>
      <protection locked="0"/>
    </xf>
    <xf numFmtId="0" fontId="6" fillId="0" borderId="63" xfId="0" applyFont="1" applyBorder="1" applyAlignment="1" applyProtection="1">
      <alignment horizontal="left" vertical="center"/>
      <protection locked="0"/>
    </xf>
    <xf numFmtId="0" fontId="6" fillId="0" borderId="5" xfId="0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4" borderId="32" xfId="0" applyFont="1" applyFill="1" applyBorder="1" applyAlignment="1" applyProtection="1">
      <alignment horizontal="center" vertical="center"/>
      <protection locked="0"/>
    </xf>
    <xf numFmtId="0" fontId="2" fillId="4" borderId="4" xfId="0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left" vertical="center"/>
    </xf>
    <xf numFmtId="0" fontId="0" fillId="4" borderId="39" xfId="0" applyFill="1" applyBorder="1" applyAlignment="1">
      <alignment horizontal="center" vertical="center"/>
    </xf>
    <xf numFmtId="0" fontId="0" fillId="0" borderId="9" xfId="0" applyFill="1" applyBorder="1"/>
    <xf numFmtId="0" fontId="0" fillId="0" borderId="60" xfId="0" applyFill="1" applyBorder="1"/>
    <xf numFmtId="0" fontId="0" fillId="0" borderId="18" xfId="0" applyFill="1" applyBorder="1"/>
    <xf numFmtId="0" fontId="0" fillId="0" borderId="64" xfId="0" applyFill="1" applyBorder="1"/>
    <xf numFmtId="0" fontId="6" fillId="0" borderId="66" xfId="0" applyFont="1" applyBorder="1" applyAlignment="1" applyProtection="1">
      <alignment horizontal="left" vertical="center"/>
      <protection locked="0"/>
    </xf>
    <xf numFmtId="0" fontId="8" fillId="0" borderId="6" xfId="0" applyFont="1" applyFill="1" applyBorder="1"/>
    <xf numFmtId="0" fontId="6" fillId="0" borderId="67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center" vertical="center"/>
      <protection locked="0"/>
    </xf>
    <xf numFmtId="0" fontId="4" fillId="0" borderId="63" xfId="0" applyFont="1" applyBorder="1" applyAlignment="1" applyProtection="1">
      <alignment horizontal="left" vertical="center"/>
      <protection locked="0"/>
    </xf>
    <xf numFmtId="0" fontId="4" fillId="0" borderId="66" xfId="0" applyFont="1" applyBorder="1" applyAlignment="1" applyProtection="1">
      <alignment horizontal="left" vertical="center"/>
      <protection locked="0"/>
    </xf>
    <xf numFmtId="0" fontId="4" fillId="0" borderId="67" xfId="0" applyFont="1" applyBorder="1" applyAlignment="1" applyProtection="1">
      <alignment horizontal="left" vertical="center"/>
      <protection locked="0"/>
    </xf>
    <xf numFmtId="0" fontId="4" fillId="0" borderId="4" xfId="0" applyFont="1" applyBorder="1" applyAlignment="1" applyProtection="1">
      <alignment horizontal="left" vertical="center"/>
      <protection locked="0"/>
    </xf>
    <xf numFmtId="0" fontId="7" fillId="9" borderId="16" xfId="0" applyFont="1" applyFill="1" applyBorder="1" applyAlignment="1" applyProtection="1"/>
    <xf numFmtId="0" fontId="7" fillId="9" borderId="38" xfId="0" applyFont="1" applyFill="1" applyBorder="1" applyAlignment="1"/>
    <xf numFmtId="0" fontId="7" fillId="9" borderId="47" xfId="0" applyFont="1" applyFill="1" applyBorder="1" applyAlignment="1"/>
    <xf numFmtId="0" fontId="0" fillId="21" borderId="38" xfId="0" applyFont="1" applyFill="1" applyBorder="1" applyAlignment="1">
      <alignment horizontal="left"/>
    </xf>
    <xf numFmtId="0" fontId="0" fillId="21" borderId="1" xfId="0" applyFont="1" applyFill="1" applyBorder="1" applyAlignment="1">
      <alignment horizontal="left" vertical="center"/>
    </xf>
    <xf numFmtId="0" fontId="0" fillId="21" borderId="38" xfId="0" applyFont="1" applyFill="1" applyBorder="1" applyAlignment="1"/>
    <xf numFmtId="0" fontId="0" fillId="22" borderId="38" xfId="0" applyFont="1" applyFill="1" applyBorder="1" applyAlignment="1">
      <alignment horizontal="left" vertical="center"/>
    </xf>
    <xf numFmtId="0" fontId="0" fillId="22" borderId="39" xfId="0" applyFont="1" applyFill="1" applyBorder="1" applyAlignment="1"/>
    <xf numFmtId="0" fontId="0" fillId="22" borderId="47" xfId="0" applyFont="1" applyFill="1" applyBorder="1" applyAlignment="1"/>
    <xf numFmtId="0" fontId="14" fillId="4" borderId="13" xfId="0" applyFont="1" applyFill="1" applyBorder="1" applyAlignment="1">
      <alignment vertical="center"/>
    </xf>
    <xf numFmtId="0" fontId="14" fillId="4" borderId="4" xfId="0" applyFont="1" applyFill="1" applyBorder="1" applyAlignment="1"/>
    <xf numFmtId="0" fontId="0" fillId="0" borderId="0" xfId="0" applyFill="1" applyBorder="1" applyAlignment="1">
      <alignment horizontal="center"/>
    </xf>
    <xf numFmtId="0" fontId="0" fillId="4" borderId="41" xfId="0" applyFill="1" applyBorder="1" applyAlignment="1">
      <alignment horizontal="center"/>
    </xf>
    <xf numFmtId="0" fontId="0" fillId="4" borderId="43" xfId="0" applyFill="1" applyBorder="1" applyAlignment="1">
      <alignment horizontal="center"/>
    </xf>
    <xf numFmtId="0" fontId="0" fillId="4" borderId="32" xfId="0" applyFont="1" applyFill="1" applyBorder="1" applyProtection="1">
      <protection locked="0"/>
    </xf>
    <xf numFmtId="0" fontId="0" fillId="4" borderId="38" xfId="0" applyFill="1" applyBorder="1" applyAlignment="1" applyProtection="1">
      <alignment horizontal="center"/>
    </xf>
    <xf numFmtId="0" fontId="0" fillId="4" borderId="41" xfId="0" applyFill="1" applyBorder="1" applyAlignment="1" applyProtection="1">
      <alignment horizontal="center"/>
    </xf>
    <xf numFmtId="0" fontId="0" fillId="4" borderId="43" xfId="0" applyFill="1" applyBorder="1" applyAlignment="1" applyProtection="1">
      <alignment horizontal="center"/>
    </xf>
    <xf numFmtId="0" fontId="0" fillId="4" borderId="10" xfId="0" applyFont="1" applyFill="1" applyBorder="1" applyAlignment="1" applyProtection="1">
      <alignment horizontal="left"/>
    </xf>
    <xf numFmtId="0" fontId="0" fillId="4" borderId="10" xfId="0" applyFill="1" applyBorder="1" applyAlignment="1" applyProtection="1">
      <alignment horizontal="center"/>
    </xf>
    <xf numFmtId="0" fontId="0" fillId="4" borderId="39" xfId="0" applyFont="1" applyFill="1" applyBorder="1" applyAlignment="1" applyProtection="1">
      <alignment horizontal="left"/>
    </xf>
    <xf numFmtId="0" fontId="0" fillId="4" borderId="39" xfId="0" applyFill="1" applyBorder="1" applyAlignment="1" applyProtection="1">
      <alignment horizontal="center"/>
    </xf>
    <xf numFmtId="0" fontId="0" fillId="4" borderId="21" xfId="0" applyFill="1" applyBorder="1" applyAlignment="1" applyProtection="1">
      <alignment horizontal="center"/>
    </xf>
    <xf numFmtId="0" fontId="0" fillId="4" borderId="10" xfId="0" applyFont="1" applyFill="1" applyBorder="1" applyAlignment="1" applyProtection="1">
      <alignment horizontal="center"/>
    </xf>
    <xf numFmtId="0" fontId="0" fillId="4" borderId="41" xfId="0" applyFont="1" applyFill="1" applyBorder="1" applyAlignment="1" applyProtection="1">
      <alignment horizontal="left"/>
    </xf>
    <xf numFmtId="0" fontId="0" fillId="4" borderId="39" xfId="0" applyFill="1" applyBorder="1" applyAlignment="1" applyProtection="1">
      <alignment horizontal="left"/>
    </xf>
    <xf numFmtId="0" fontId="0" fillId="4" borderId="39" xfId="0" applyFont="1" applyFill="1" applyBorder="1" applyAlignment="1" applyProtection="1">
      <alignment horizontal="center"/>
    </xf>
    <xf numFmtId="0" fontId="0" fillId="4" borderId="10" xfId="0" applyFill="1" applyBorder="1" applyAlignment="1" applyProtection="1">
      <alignment horizontal="left"/>
    </xf>
    <xf numFmtId="0" fontId="0" fillId="4" borderId="44" xfId="0" applyFill="1" applyBorder="1" applyAlignment="1" applyProtection="1">
      <alignment horizontal="left"/>
    </xf>
    <xf numFmtId="0" fontId="0" fillId="4" borderId="48" xfId="0" applyFill="1" applyBorder="1" applyAlignment="1" applyProtection="1">
      <alignment horizontal="center"/>
    </xf>
    <xf numFmtId="0" fontId="0" fillId="4" borderId="9" xfId="0" applyFont="1" applyFill="1" applyBorder="1" applyAlignment="1" applyProtection="1">
      <alignment horizontal="left"/>
    </xf>
    <xf numFmtId="0" fontId="0" fillId="4" borderId="21" xfId="0" applyFill="1" applyBorder="1" applyAlignment="1" applyProtection="1">
      <alignment horizontal="left"/>
    </xf>
    <xf numFmtId="0" fontId="0" fillId="7" borderId="10" xfId="0" applyFill="1" applyBorder="1" applyAlignment="1">
      <alignment horizontal="left" vertical="center"/>
    </xf>
    <xf numFmtId="0" fontId="0" fillId="7" borderId="10" xfId="0" applyFill="1" applyBorder="1"/>
    <xf numFmtId="0" fontId="0" fillId="7" borderId="10" xfId="0" applyFill="1" applyBorder="1" applyAlignment="1">
      <alignment vertical="center"/>
    </xf>
    <xf numFmtId="0" fontId="0" fillId="7" borderId="10" xfId="0" applyFont="1" applyFill="1" applyBorder="1" applyAlignment="1" applyProtection="1">
      <protection locked="0"/>
    </xf>
    <xf numFmtId="0" fontId="0" fillId="10" borderId="10" xfId="0" applyFill="1" applyBorder="1" applyAlignment="1">
      <alignment horizontal="left" vertical="center"/>
    </xf>
    <xf numFmtId="0" fontId="0" fillId="10" borderId="10" xfId="0" applyFill="1" applyBorder="1"/>
    <xf numFmtId="0" fontId="0" fillId="4" borderId="3" xfId="0" applyFill="1" applyBorder="1" applyAlignment="1">
      <alignment horizontal="center" vertical="center"/>
    </xf>
    <xf numFmtId="0" fontId="0" fillId="4" borderId="6" xfId="0" applyFill="1" applyBorder="1"/>
    <xf numFmtId="0" fontId="0" fillId="4" borderId="46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6" fillId="0" borderId="0" xfId="0" applyFont="1" applyAlignment="1">
      <alignment horizontal="center"/>
    </xf>
    <xf numFmtId="0" fontId="0" fillId="4" borderId="1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7" fillId="4" borderId="7" xfId="0" applyFont="1" applyFill="1" applyBorder="1" applyAlignment="1">
      <alignment horizontal="center"/>
    </xf>
    <xf numFmtId="164" fontId="0" fillId="4" borderId="68" xfId="0" applyNumberFormat="1" applyFill="1" applyBorder="1" applyAlignment="1">
      <alignment horizontal="center"/>
    </xf>
    <xf numFmtId="164" fontId="0" fillId="4" borderId="69" xfId="0" applyNumberFormat="1" applyFill="1" applyBorder="1" applyAlignment="1">
      <alignment horizontal="center"/>
    </xf>
    <xf numFmtId="0" fontId="0" fillId="0" borderId="50" xfId="0" applyFill="1" applyBorder="1" applyAlignment="1" applyProtection="1">
      <alignment horizontal="center"/>
      <protection locked="0"/>
    </xf>
    <xf numFmtId="0" fontId="1" fillId="0" borderId="13" xfId="0" applyFont="1" applyFill="1" applyBorder="1" applyAlignment="1">
      <alignment horizontal="center"/>
    </xf>
    <xf numFmtId="0" fontId="1" fillId="0" borderId="20" xfId="0" applyFont="1" applyFill="1" applyBorder="1" applyAlignment="1">
      <alignment horizontal="center"/>
    </xf>
    <xf numFmtId="0" fontId="0" fillId="0" borderId="20" xfId="0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0" fillId="4" borderId="11" xfId="0" applyFill="1" applyBorder="1" applyAlignment="1" applyProtection="1">
      <alignment horizontal="left"/>
    </xf>
    <xf numFmtId="0" fontId="0" fillId="4" borderId="48" xfId="0" applyFont="1" applyFill="1" applyBorder="1" applyAlignment="1" applyProtection="1">
      <alignment horizontal="center"/>
    </xf>
    <xf numFmtId="0" fontId="1" fillId="0" borderId="28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70" xfId="0" applyFont="1" applyFill="1" applyBorder="1" applyAlignment="1">
      <alignment horizontal="center"/>
    </xf>
    <xf numFmtId="0" fontId="1" fillId="4" borderId="32" xfId="0" applyFont="1" applyFill="1" applyBorder="1" applyAlignment="1">
      <alignment horizontal="center"/>
    </xf>
    <xf numFmtId="0" fontId="6" fillId="4" borderId="5" xfId="0" applyFont="1" applyFill="1" applyBorder="1" applyAlignment="1">
      <alignment horizontal="left"/>
    </xf>
    <xf numFmtId="0" fontId="1" fillId="4" borderId="71" xfId="0" applyFont="1" applyFill="1" applyBorder="1" applyAlignment="1">
      <alignment horizontal="center"/>
    </xf>
    <xf numFmtId="0" fontId="7" fillId="4" borderId="33" xfId="0" applyFont="1" applyFill="1" applyBorder="1" applyAlignment="1">
      <alignment horizontal="center"/>
    </xf>
    <xf numFmtId="0" fontId="0" fillId="0" borderId="20" xfId="0" applyFill="1" applyBorder="1" applyAlignment="1">
      <alignment horizontal="center"/>
    </xf>
    <xf numFmtId="0" fontId="1" fillId="0" borderId="72" xfId="0" applyFont="1" applyFill="1" applyBorder="1"/>
    <xf numFmtId="0" fontId="0" fillId="0" borderId="72" xfId="0" applyFill="1" applyBorder="1"/>
    <xf numFmtId="0" fontId="0" fillId="4" borderId="22" xfId="0" applyFill="1" applyBorder="1" applyAlignment="1">
      <alignment horizontal="center"/>
    </xf>
    <xf numFmtId="0" fontId="1" fillId="0" borderId="72" xfId="0" applyFont="1" applyFill="1" applyBorder="1" applyAlignment="1">
      <alignment horizontal="center"/>
    </xf>
    <xf numFmtId="0" fontId="0" fillId="0" borderId="11" xfId="0" applyFill="1" applyBorder="1" applyAlignment="1" applyProtection="1">
      <alignment horizontal="center"/>
      <protection locked="0"/>
    </xf>
    <xf numFmtId="0" fontId="5" fillId="4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 vertical="center"/>
    </xf>
    <xf numFmtId="0" fontId="14" fillId="4" borderId="5" xfId="0" applyFont="1" applyFill="1" applyBorder="1" applyAlignment="1">
      <alignment vertical="center"/>
    </xf>
    <xf numFmtId="0" fontId="14" fillId="4" borderId="4" xfId="0" applyFont="1" applyFill="1" applyBorder="1" applyAlignment="1">
      <alignment vertical="center"/>
    </xf>
    <xf numFmtId="0" fontId="14" fillId="4" borderId="5" xfId="0" applyFont="1" applyFill="1" applyBorder="1" applyAlignment="1"/>
    <xf numFmtId="0" fontId="0" fillId="15" borderId="5" xfId="0" applyFill="1" applyBorder="1" applyAlignment="1">
      <alignment horizontal="center" vertical="center"/>
    </xf>
    <xf numFmtId="0" fontId="0" fillId="15" borderId="4" xfId="0" applyFill="1" applyBorder="1" applyAlignment="1">
      <alignment horizontal="center" vertical="center"/>
    </xf>
    <xf numFmtId="0" fontId="14" fillId="3" borderId="14" xfId="0" applyFont="1" applyFill="1" applyBorder="1" applyAlignment="1">
      <alignment horizontal="center" vertical="center"/>
    </xf>
    <xf numFmtId="0" fontId="14" fillId="3" borderId="0" xfId="0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15" borderId="5" xfId="0" applyFill="1" applyBorder="1" applyAlignment="1">
      <alignment horizontal="center"/>
    </xf>
    <xf numFmtId="0" fontId="0" fillId="15" borderId="4" xfId="0" applyFill="1" applyBorder="1" applyAlignment="1">
      <alignment horizontal="center"/>
    </xf>
    <xf numFmtId="0" fontId="0" fillId="0" borderId="17" xfId="0" applyFont="1" applyBorder="1" applyAlignment="1" applyProtection="1">
      <alignment horizontal="left"/>
      <protection locked="0"/>
    </xf>
    <xf numFmtId="0" fontId="0" fillId="0" borderId="18" xfId="0" applyFont="1" applyBorder="1" applyAlignment="1" applyProtection="1">
      <alignment horizontal="left"/>
      <protection locked="0"/>
    </xf>
    <xf numFmtId="0" fontId="3" fillId="8" borderId="5" xfId="0" applyFont="1" applyFill="1" applyBorder="1" applyAlignment="1" applyProtection="1">
      <alignment horizontal="center"/>
    </xf>
    <xf numFmtId="0" fontId="3" fillId="8" borderId="13" xfId="0" applyFont="1" applyFill="1" applyBorder="1" applyAlignment="1" applyProtection="1">
      <alignment horizontal="center"/>
    </xf>
    <xf numFmtId="0" fontId="3" fillId="8" borderId="31" xfId="0" applyFont="1" applyFill="1" applyBorder="1" applyAlignment="1" applyProtection="1">
      <alignment horizontal="center"/>
    </xf>
    <xf numFmtId="0" fontId="6" fillId="0" borderId="0" xfId="0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/>
    </xf>
    <xf numFmtId="0" fontId="8" fillId="4" borderId="1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0" fillId="0" borderId="7" xfId="0" applyFont="1" applyBorder="1" applyAlignment="1" applyProtection="1">
      <alignment horizontal="left"/>
      <protection locked="0"/>
    </xf>
    <xf numFmtId="0" fontId="0" fillId="0" borderId="9" xfId="0" applyFont="1" applyBorder="1" applyAlignment="1" applyProtection="1">
      <alignment horizontal="left"/>
      <protection locked="0"/>
    </xf>
    <xf numFmtId="0" fontId="0" fillId="9" borderId="5" xfId="0" applyFill="1" applyBorder="1" applyAlignment="1" applyProtection="1">
      <alignment horizontal="center"/>
    </xf>
    <xf numFmtId="0" fontId="0" fillId="9" borderId="13" xfId="0" applyFill="1" applyBorder="1" applyAlignment="1" applyProtection="1">
      <alignment horizontal="center"/>
    </xf>
    <xf numFmtId="0" fontId="0" fillId="9" borderId="31" xfId="0" applyFill="1" applyBorder="1" applyAlignment="1" applyProtection="1">
      <alignment horizontal="center"/>
    </xf>
    <xf numFmtId="0" fontId="0" fillId="7" borderId="5" xfId="0" applyFill="1" applyBorder="1" applyAlignment="1" applyProtection="1">
      <alignment horizontal="center"/>
    </xf>
    <xf numFmtId="0" fontId="0" fillId="7" borderId="13" xfId="0" applyFill="1" applyBorder="1" applyAlignment="1" applyProtection="1">
      <alignment horizontal="center"/>
    </xf>
    <xf numFmtId="0" fontId="0" fillId="7" borderId="31" xfId="0" applyFill="1" applyBorder="1" applyAlignment="1" applyProtection="1">
      <alignment horizontal="center"/>
    </xf>
    <xf numFmtId="0" fontId="1" fillId="0" borderId="36" xfId="0" applyFont="1" applyBorder="1" applyAlignment="1" applyProtection="1">
      <alignment horizontal="center"/>
      <protection locked="0"/>
    </xf>
    <xf numFmtId="0" fontId="1" fillId="0" borderId="31" xfId="0" applyFont="1" applyBorder="1" applyAlignment="1" applyProtection="1">
      <alignment horizontal="center"/>
      <protection locked="0"/>
    </xf>
    <xf numFmtId="0" fontId="0" fillId="0" borderId="15" xfId="0" applyFont="1" applyBorder="1" applyAlignment="1" applyProtection="1">
      <alignment horizontal="left"/>
      <protection locked="0"/>
    </xf>
    <xf numFmtId="0" fontId="0" fillId="0" borderId="16" xfId="0" applyFont="1" applyBorder="1" applyAlignment="1" applyProtection="1">
      <alignment horizontal="left"/>
      <protection locked="0"/>
    </xf>
    <xf numFmtId="0" fontId="1" fillId="0" borderId="33" xfId="0" applyFont="1" applyBorder="1" applyAlignment="1" applyProtection="1">
      <alignment horizontal="center"/>
      <protection locked="0"/>
    </xf>
    <xf numFmtId="0" fontId="1" fillId="0" borderId="34" xfId="0" applyFont="1" applyBorder="1" applyAlignment="1" applyProtection="1">
      <alignment horizontal="center"/>
      <protection locked="0"/>
    </xf>
    <xf numFmtId="0" fontId="0" fillId="6" borderId="5" xfId="0" applyFill="1" applyBorder="1" applyAlignment="1" applyProtection="1">
      <alignment horizontal="center"/>
    </xf>
    <xf numFmtId="0" fontId="0" fillId="6" borderId="13" xfId="0" applyFill="1" applyBorder="1" applyAlignment="1" applyProtection="1">
      <alignment horizontal="center"/>
    </xf>
    <xf numFmtId="0" fontId="0" fillId="6" borderId="31" xfId="0" applyFill="1" applyBorder="1" applyAlignment="1" applyProtection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1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0" fontId="8" fillId="4" borderId="7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60" xfId="0" applyFont="1" applyFill="1" applyBorder="1" applyAlignment="1">
      <alignment horizontal="center" vertical="center"/>
    </xf>
    <xf numFmtId="0" fontId="4" fillId="4" borderId="5" xfId="0" applyFont="1" applyFill="1" applyBorder="1" applyAlignment="1">
      <alignment horizontal="left"/>
    </xf>
    <xf numFmtId="0" fontId="4" fillId="4" borderId="13" xfId="0" applyFont="1" applyFill="1" applyBorder="1" applyAlignment="1">
      <alignment horizontal="left"/>
    </xf>
    <xf numFmtId="0" fontId="4" fillId="4" borderId="4" xfId="0" applyFont="1" applyFill="1" applyBorder="1" applyAlignment="1">
      <alignment horizontal="left"/>
    </xf>
    <xf numFmtId="1" fontId="10" fillId="4" borderId="5" xfId="0" applyNumberFormat="1" applyFont="1" applyFill="1" applyBorder="1" applyAlignment="1">
      <alignment horizontal="center"/>
    </xf>
    <xf numFmtId="1" fontId="10" fillId="4" borderId="13" xfId="0" applyNumberFormat="1" applyFont="1" applyFill="1" applyBorder="1" applyAlignment="1">
      <alignment horizontal="center"/>
    </xf>
    <xf numFmtId="1" fontId="10" fillId="4" borderId="4" xfId="0" applyNumberFormat="1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/>
    </xf>
    <xf numFmtId="0" fontId="6" fillId="4" borderId="13" xfId="0" applyFont="1" applyFill="1" applyBorder="1" applyAlignment="1">
      <alignment horizontal="center"/>
    </xf>
    <xf numFmtId="0" fontId="0" fillId="8" borderId="5" xfId="0" applyFont="1" applyFill="1" applyBorder="1" applyAlignment="1">
      <alignment horizontal="left" vertical="center"/>
    </xf>
    <xf numFmtId="0" fontId="0" fillId="8" borderId="13" xfId="0" applyFont="1" applyFill="1" applyBorder="1" applyAlignment="1">
      <alignment horizontal="left" vertical="center"/>
    </xf>
    <xf numFmtId="0" fontId="0" fillId="8" borderId="4" xfId="0" applyFont="1" applyFill="1" applyBorder="1" applyAlignment="1">
      <alignment horizontal="left" vertical="center"/>
    </xf>
    <xf numFmtId="0" fontId="0" fillId="4" borderId="5" xfId="0" applyFill="1" applyBorder="1" applyAlignment="1">
      <alignment horizontal="center"/>
    </xf>
    <xf numFmtId="0" fontId="0" fillId="4" borderId="1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4" fillId="4" borderId="5" xfId="0" applyFont="1" applyFill="1" applyBorder="1" applyAlignment="1">
      <alignment horizontal="left" vertical="center"/>
    </xf>
    <xf numFmtId="0" fontId="4" fillId="4" borderId="13" xfId="0" applyFont="1" applyFill="1" applyBorder="1" applyAlignment="1">
      <alignment horizontal="left" vertical="center"/>
    </xf>
    <xf numFmtId="0" fontId="4" fillId="4" borderId="4" xfId="0" applyFont="1" applyFill="1" applyBorder="1" applyAlignment="1">
      <alignment horizontal="left" vertical="center"/>
    </xf>
    <xf numFmtId="0" fontId="0" fillId="6" borderId="5" xfId="0" applyFont="1" applyFill="1" applyBorder="1" applyAlignment="1">
      <alignment horizontal="left" vertical="center"/>
    </xf>
    <xf numFmtId="0" fontId="0" fillId="6" borderId="13" xfId="0" applyFont="1" applyFill="1" applyBorder="1" applyAlignment="1">
      <alignment horizontal="left" vertical="center"/>
    </xf>
    <xf numFmtId="0" fontId="0" fillId="6" borderId="4" xfId="0" applyFont="1" applyFill="1" applyBorder="1" applyAlignment="1">
      <alignment horizontal="left" vertical="center"/>
    </xf>
    <xf numFmtId="164" fontId="1" fillId="4" borderId="5" xfId="0" applyNumberFormat="1" applyFont="1" applyFill="1" applyBorder="1" applyAlignment="1">
      <alignment horizontal="center"/>
    </xf>
    <xf numFmtId="164" fontId="1" fillId="4" borderId="13" xfId="0" applyNumberFormat="1" applyFont="1" applyFill="1" applyBorder="1" applyAlignment="1">
      <alignment horizontal="center"/>
    </xf>
    <xf numFmtId="164" fontId="1" fillId="4" borderId="4" xfId="0" applyNumberFormat="1" applyFont="1" applyFill="1" applyBorder="1" applyAlignment="1">
      <alignment horizontal="center"/>
    </xf>
    <xf numFmtId="0" fontId="0" fillId="4" borderId="36" xfId="0" applyFill="1" applyBorder="1" applyAlignment="1">
      <alignment horizontal="center"/>
    </xf>
    <xf numFmtId="0" fontId="0" fillId="4" borderId="31" xfId="0" applyFill="1" applyBorder="1" applyAlignment="1">
      <alignment horizontal="center"/>
    </xf>
    <xf numFmtId="0" fontId="6" fillId="11" borderId="0" xfId="0" applyFont="1" applyFill="1" applyBorder="1" applyAlignment="1" applyProtection="1">
      <alignment horizontal="center"/>
    </xf>
    <xf numFmtId="0" fontId="8" fillId="4" borderId="56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4" borderId="13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0" borderId="1" xfId="0" applyFont="1" applyBorder="1" applyAlignment="1" applyProtection="1">
      <alignment horizontal="center"/>
      <protection locked="0"/>
    </xf>
    <xf numFmtId="0" fontId="0" fillId="0" borderId="5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7" borderId="5" xfId="0" applyFont="1" applyFill="1" applyBorder="1" applyAlignment="1">
      <alignment horizontal="left" vertical="center"/>
    </xf>
    <xf numFmtId="0" fontId="0" fillId="7" borderId="13" xfId="0" applyFont="1" applyFill="1" applyBorder="1" applyAlignment="1">
      <alignment horizontal="left" vertical="center"/>
    </xf>
    <xf numFmtId="0" fontId="0" fillId="7" borderId="4" xfId="0" applyFont="1" applyFill="1" applyBorder="1" applyAlignment="1">
      <alignment horizontal="left" vertical="center"/>
    </xf>
    <xf numFmtId="0" fontId="7" fillId="9" borderId="5" xfId="0" applyFont="1" applyFill="1" applyBorder="1" applyAlignment="1">
      <alignment vertical="center"/>
    </xf>
    <xf numFmtId="0" fontId="7" fillId="9" borderId="13" xfId="0" applyFont="1" applyFill="1" applyBorder="1" applyAlignment="1">
      <alignment vertical="center"/>
    </xf>
    <xf numFmtId="0" fontId="7" fillId="9" borderId="4" xfId="0" applyFont="1" applyFill="1" applyBorder="1" applyAlignment="1">
      <alignment vertical="center"/>
    </xf>
    <xf numFmtId="0" fontId="0" fillId="4" borderId="15" xfId="0" applyFill="1" applyBorder="1" applyAlignment="1">
      <alignment horizontal="center"/>
    </xf>
    <xf numFmtId="0" fontId="0" fillId="4" borderId="46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6" fillId="4" borderId="5" xfId="0" applyFont="1" applyFill="1" applyBorder="1" applyAlignment="1" applyProtection="1">
      <alignment horizontal="center"/>
    </xf>
    <xf numFmtId="0" fontId="6" fillId="4" borderId="13" xfId="0" applyFont="1" applyFill="1" applyBorder="1" applyAlignment="1" applyProtection="1">
      <alignment horizontal="center"/>
    </xf>
    <xf numFmtId="0" fontId="6" fillId="4" borderId="4" xfId="0" applyFont="1" applyFill="1" applyBorder="1" applyAlignment="1" applyProtection="1">
      <alignment horizontal="center"/>
    </xf>
    <xf numFmtId="0" fontId="6" fillId="0" borderId="0" xfId="0" applyFont="1" applyAlignment="1">
      <alignment horizontal="center"/>
    </xf>
    <xf numFmtId="0" fontId="5" fillId="5" borderId="5" xfId="0" applyFont="1" applyFill="1" applyBorder="1" applyAlignment="1" applyProtection="1">
      <alignment horizontal="center"/>
    </xf>
    <xf numFmtId="0" fontId="5" fillId="5" borderId="13" xfId="0" applyFont="1" applyFill="1" applyBorder="1" applyAlignment="1" applyProtection="1">
      <alignment horizontal="center"/>
    </xf>
    <xf numFmtId="0" fontId="5" fillId="5" borderId="31" xfId="0" applyFont="1" applyFill="1" applyBorder="1" applyAlignment="1" applyProtection="1">
      <alignment horizontal="center"/>
    </xf>
    <xf numFmtId="0" fontId="5" fillId="21" borderId="5" xfId="0" applyFont="1" applyFill="1" applyBorder="1" applyAlignment="1" applyProtection="1">
      <alignment horizontal="center"/>
    </xf>
    <xf numFmtId="0" fontId="5" fillId="21" borderId="13" xfId="0" applyFont="1" applyFill="1" applyBorder="1" applyAlignment="1" applyProtection="1">
      <alignment horizontal="center"/>
    </xf>
    <xf numFmtId="0" fontId="5" fillId="21" borderId="31" xfId="0" applyFont="1" applyFill="1" applyBorder="1" applyAlignment="1" applyProtection="1">
      <alignment horizontal="center"/>
    </xf>
    <xf numFmtId="0" fontId="3" fillId="22" borderId="5" xfId="0" applyFont="1" applyFill="1" applyBorder="1" applyAlignment="1" applyProtection="1">
      <alignment horizontal="center"/>
    </xf>
    <xf numFmtId="0" fontId="3" fillId="22" borderId="13" xfId="0" applyFont="1" applyFill="1" applyBorder="1" applyAlignment="1" applyProtection="1">
      <alignment horizontal="center"/>
    </xf>
    <xf numFmtId="0" fontId="3" fillId="22" borderId="31" xfId="0" applyFont="1" applyFill="1" applyBorder="1" applyAlignment="1" applyProtection="1">
      <alignment horizontal="center"/>
    </xf>
    <xf numFmtId="0" fontId="0" fillId="19" borderId="5" xfId="0" applyFill="1" applyBorder="1" applyAlignment="1" applyProtection="1">
      <alignment horizontal="center"/>
    </xf>
    <xf numFmtId="0" fontId="0" fillId="19" borderId="13" xfId="0" applyFill="1" applyBorder="1" applyAlignment="1" applyProtection="1">
      <alignment horizontal="center"/>
    </xf>
    <xf numFmtId="0" fontId="0" fillId="19" borderId="31" xfId="0" applyFill="1" applyBorder="1" applyAlignment="1" applyProtection="1">
      <alignment horizontal="center"/>
    </xf>
    <xf numFmtId="0" fontId="0" fillId="21" borderId="5" xfId="0" applyFont="1" applyFill="1" applyBorder="1" applyAlignment="1">
      <alignment horizontal="left" vertical="center"/>
    </xf>
    <xf numFmtId="0" fontId="0" fillId="21" borderId="13" xfId="0" applyFont="1" applyFill="1" applyBorder="1" applyAlignment="1">
      <alignment horizontal="left" vertical="center"/>
    </xf>
    <xf numFmtId="0" fontId="0" fillId="21" borderId="4" xfId="0" applyFont="1" applyFill="1" applyBorder="1" applyAlignment="1">
      <alignment horizontal="left" vertical="center"/>
    </xf>
    <xf numFmtId="0" fontId="14" fillId="4" borderId="5" xfId="0" applyFont="1" applyFill="1" applyBorder="1" applyAlignment="1">
      <alignment horizontal="center" vertical="center"/>
    </xf>
    <xf numFmtId="0" fontId="14" fillId="4" borderId="13" xfId="0" applyFont="1" applyFill="1" applyBorder="1" applyAlignment="1">
      <alignment horizontal="center" vertical="center"/>
    </xf>
    <xf numFmtId="0" fontId="14" fillId="4" borderId="4" xfId="0" applyFont="1" applyFill="1" applyBorder="1" applyAlignment="1">
      <alignment horizontal="center" vertical="center"/>
    </xf>
    <xf numFmtId="1" fontId="10" fillId="4" borderId="5" xfId="0" applyNumberFormat="1" applyFont="1" applyFill="1" applyBorder="1" applyAlignment="1">
      <alignment horizontal="center" vertical="center"/>
    </xf>
    <xf numFmtId="1" fontId="10" fillId="4" borderId="13" xfId="0" applyNumberFormat="1" applyFont="1" applyFill="1" applyBorder="1" applyAlignment="1">
      <alignment horizontal="center" vertical="center"/>
    </xf>
    <xf numFmtId="1" fontId="10" fillId="4" borderId="4" xfId="0" applyNumberFormat="1" applyFont="1" applyFill="1" applyBorder="1" applyAlignment="1">
      <alignment horizontal="center" vertical="center"/>
    </xf>
    <xf numFmtId="0" fontId="0" fillId="22" borderId="5" xfId="0" applyFont="1" applyFill="1" applyBorder="1" applyAlignment="1">
      <alignment horizontal="left" vertical="center"/>
    </xf>
    <xf numFmtId="0" fontId="0" fillId="22" borderId="13" xfId="0" applyFont="1" applyFill="1" applyBorder="1" applyAlignment="1">
      <alignment horizontal="left" vertical="center"/>
    </xf>
    <xf numFmtId="0" fontId="0" fillId="22" borderId="4" xfId="0" applyFont="1" applyFill="1" applyBorder="1" applyAlignment="1">
      <alignment horizontal="left" vertical="center"/>
    </xf>
    <xf numFmtId="2" fontId="1" fillId="4" borderId="25" xfId="0" applyNumberFormat="1" applyFont="1" applyFill="1" applyBorder="1" applyAlignment="1">
      <alignment horizontal="center"/>
    </xf>
    <xf numFmtId="2" fontId="1" fillId="4" borderId="54" xfId="0" applyNumberFormat="1" applyFont="1" applyFill="1" applyBorder="1" applyAlignment="1">
      <alignment horizontal="center"/>
    </xf>
    <xf numFmtId="2" fontId="1" fillId="4" borderId="26" xfId="0" applyNumberFormat="1" applyFont="1" applyFill="1" applyBorder="1" applyAlignment="1">
      <alignment horizontal="center"/>
    </xf>
    <xf numFmtId="0" fontId="0" fillId="5" borderId="5" xfId="0" applyFont="1" applyFill="1" applyBorder="1" applyAlignment="1">
      <alignment horizontal="left" vertical="center"/>
    </xf>
    <xf numFmtId="0" fontId="0" fillId="5" borderId="13" xfId="0" applyFont="1" applyFill="1" applyBorder="1" applyAlignment="1">
      <alignment horizontal="left" vertical="center"/>
    </xf>
    <xf numFmtId="0" fontId="0" fillId="5" borderId="4" xfId="0" applyFont="1" applyFill="1" applyBorder="1" applyAlignment="1">
      <alignment horizontal="left" vertical="center"/>
    </xf>
    <xf numFmtId="2" fontId="1" fillId="4" borderId="5" xfId="0" applyNumberFormat="1" applyFont="1" applyFill="1" applyBorder="1" applyAlignment="1">
      <alignment horizontal="center"/>
    </xf>
    <xf numFmtId="2" fontId="1" fillId="4" borderId="13" xfId="0" applyNumberFormat="1" applyFont="1" applyFill="1" applyBorder="1" applyAlignment="1">
      <alignment horizontal="center"/>
    </xf>
    <xf numFmtId="2" fontId="1" fillId="4" borderId="4" xfId="0" applyNumberFormat="1" applyFont="1" applyFill="1" applyBorder="1" applyAlignment="1">
      <alignment horizontal="center"/>
    </xf>
    <xf numFmtId="0" fontId="6" fillId="4" borderId="5" xfId="0" applyFont="1" applyFill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4" xfId="0" applyFont="1" applyFill="1" applyBorder="1" applyAlignment="1">
      <alignment horizontal="center" vertical="center"/>
    </xf>
    <xf numFmtId="0" fontId="4" fillId="4" borderId="22" xfId="0" applyFont="1" applyFill="1" applyBorder="1" applyAlignment="1">
      <alignment horizontal="center"/>
    </xf>
    <xf numFmtId="2" fontId="1" fillId="3" borderId="1" xfId="0" applyNumberFormat="1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/>
    </xf>
    <xf numFmtId="0" fontId="8" fillId="3" borderId="13" xfId="0" applyFont="1" applyFill="1" applyBorder="1" applyAlignment="1">
      <alignment horizontal="center"/>
    </xf>
    <xf numFmtId="0" fontId="8" fillId="3" borderId="4" xfId="0" applyFont="1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0" fillId="2" borderId="9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14" fillId="3" borderId="5" xfId="0" applyFont="1" applyFill="1" applyBorder="1" applyAlignment="1">
      <alignment horizontal="center" vertical="center"/>
    </xf>
    <xf numFmtId="0" fontId="14" fillId="3" borderId="13" xfId="0" applyFont="1" applyFill="1" applyBorder="1" applyAlignment="1">
      <alignment horizontal="center" vertical="center"/>
    </xf>
    <xf numFmtId="0" fontId="14" fillId="3" borderId="4" xfId="0" applyFont="1" applyFill="1" applyBorder="1" applyAlignment="1">
      <alignment horizontal="center" vertical="center"/>
    </xf>
    <xf numFmtId="0" fontId="0" fillId="9" borderId="7" xfId="0" applyFill="1" applyBorder="1" applyAlignment="1">
      <alignment horizontal="center"/>
    </xf>
    <xf numFmtId="0" fontId="0" fillId="9" borderId="8" xfId="0" applyFill="1" applyBorder="1" applyAlignment="1">
      <alignment horizontal="center"/>
    </xf>
    <xf numFmtId="0" fontId="0" fillId="9" borderId="9" xfId="0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7" fillId="4" borderId="5" xfId="0" applyFont="1" applyFill="1" applyBorder="1" applyAlignment="1" applyProtection="1">
      <alignment horizontal="center" vertical="center"/>
      <protection locked="0"/>
    </xf>
    <xf numFmtId="0" fontId="7" fillId="4" borderId="13" xfId="0" applyFont="1" applyFill="1" applyBorder="1" applyAlignment="1" applyProtection="1">
      <alignment horizontal="center" vertical="center"/>
      <protection locked="0"/>
    </xf>
    <xf numFmtId="0" fontId="7" fillId="4" borderId="4" xfId="0" applyFont="1" applyFill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left" vertical="center"/>
      <protection locked="0"/>
    </xf>
    <xf numFmtId="0" fontId="7" fillId="0" borderId="13" xfId="0" applyFont="1" applyBorder="1" applyAlignment="1" applyProtection="1">
      <alignment horizontal="left" vertical="center"/>
      <protection locked="0"/>
    </xf>
    <xf numFmtId="0" fontId="7" fillId="0" borderId="4" xfId="0" applyFont="1" applyBorder="1" applyAlignment="1" applyProtection="1">
      <alignment horizontal="left" vertical="center"/>
      <protection locked="0"/>
    </xf>
    <xf numFmtId="0" fontId="6" fillId="0" borderId="65" xfId="0" applyFont="1" applyBorder="1" applyAlignment="1" applyProtection="1">
      <alignment horizontal="left" vertical="center"/>
      <protection locked="0"/>
    </xf>
    <xf numFmtId="0" fontId="6" fillId="0" borderId="4" xfId="0" applyFont="1" applyBorder="1" applyAlignment="1" applyProtection="1">
      <alignment horizontal="left" vertical="center"/>
      <protection locked="0"/>
    </xf>
    <xf numFmtId="0" fontId="6" fillId="0" borderId="13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>
      <alignment horizontal="left" vertical="center"/>
    </xf>
    <xf numFmtId="0" fontId="7" fillId="0" borderId="13" xfId="0" applyFont="1" applyBorder="1" applyAlignment="1">
      <alignment horizontal="left" vertical="center"/>
    </xf>
    <xf numFmtId="0" fontId="7" fillId="0" borderId="4" xfId="0" applyFont="1" applyBorder="1" applyAlignment="1">
      <alignment horizontal="left" vertical="center"/>
    </xf>
    <xf numFmtId="0" fontId="9" fillId="0" borderId="5" xfId="0" applyFont="1" applyBorder="1" applyAlignment="1" applyProtection="1">
      <alignment horizontal="left" vertical="center"/>
    </xf>
    <xf numFmtId="0" fontId="9" fillId="0" borderId="13" xfId="0" applyFont="1" applyBorder="1" applyAlignment="1" applyProtection="1">
      <alignment horizontal="left" vertical="center"/>
    </xf>
    <xf numFmtId="0" fontId="9" fillId="0" borderId="4" xfId="0" applyFont="1" applyBorder="1" applyAlignment="1" applyProtection="1">
      <alignment horizontal="left" vertical="center"/>
    </xf>
    <xf numFmtId="0" fontId="6" fillId="0" borderId="62" xfId="0" applyFont="1" applyBorder="1" applyAlignment="1" applyProtection="1">
      <alignment horizontal="left" vertical="center"/>
      <protection locked="0"/>
    </xf>
    <xf numFmtId="0" fontId="6" fillId="0" borderId="63" xfId="0" applyFont="1" applyBorder="1" applyAlignment="1" applyProtection="1">
      <alignment horizontal="left" vertical="center"/>
      <protection locked="0"/>
    </xf>
    <xf numFmtId="0" fontId="7" fillId="0" borderId="5" xfId="0" applyFont="1" applyBorder="1" applyAlignment="1" applyProtection="1">
      <alignment horizontal="left" vertical="center"/>
    </xf>
    <xf numFmtId="0" fontId="7" fillId="0" borderId="13" xfId="0" applyFont="1" applyBorder="1" applyAlignment="1" applyProtection="1">
      <alignment horizontal="left" vertical="center"/>
    </xf>
    <xf numFmtId="0" fontId="7" fillId="0" borderId="4" xfId="0" applyFont="1" applyBorder="1" applyAlignment="1" applyProtection="1">
      <alignment horizontal="left" vertical="center"/>
    </xf>
    <xf numFmtId="0" fontId="0" fillId="0" borderId="5" xfId="0" applyFill="1" applyBorder="1" applyAlignment="1">
      <alignment horizontal="center"/>
    </xf>
    <xf numFmtId="0" fontId="0" fillId="0" borderId="4" xfId="0" applyFill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colors>
    <mruColors>
      <color rgb="FFFFFF99"/>
      <color rgb="FFCC99FF"/>
      <color rgb="FF92D050"/>
      <color rgb="FFFF9900"/>
      <color rgb="FF00FFFF"/>
      <color rgb="FF33CC33"/>
      <color rgb="FFFFFF66"/>
      <color rgb="FFFF00FF"/>
      <color rgb="FF00FF00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215901</xdr:colOff>
      <xdr:row>1</xdr:row>
      <xdr:rowOff>222250</xdr:rowOff>
    </xdr:from>
    <xdr:to>
      <xdr:col>14</xdr:col>
      <xdr:colOff>271567</xdr:colOff>
      <xdr:row>5</xdr:row>
      <xdr:rowOff>171450</xdr:rowOff>
    </xdr:to>
    <xdr:pic>
      <xdr:nvPicPr>
        <xdr:cNvPr id="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1" y="406400"/>
          <a:ext cx="1351066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57150</xdr:colOff>
      <xdr:row>0</xdr:row>
      <xdr:rowOff>50800</xdr:rowOff>
    </xdr:from>
    <xdr:to>
      <xdr:col>7</xdr:col>
      <xdr:colOff>692150</xdr:colOff>
      <xdr:row>1</xdr:row>
      <xdr:rowOff>139700</xdr:rowOff>
    </xdr:to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82900" y="50800"/>
          <a:ext cx="63500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4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4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8" name="Afbeelding 4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50" name="Afbeelding 4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5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5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5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5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0</xdr:row>
      <xdr:rowOff>57150</xdr:rowOff>
    </xdr:from>
    <xdr:to>
      <xdr:col>7</xdr:col>
      <xdr:colOff>717550</xdr:colOff>
      <xdr:row>1</xdr:row>
      <xdr:rowOff>146050</xdr:rowOff>
    </xdr:to>
    <xdr:pic>
      <xdr:nvPicPr>
        <xdr:cNvPr id="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57150"/>
          <a:ext cx="6159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10" name="Afbeelding 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1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1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1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1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18" name="Afbeelding 17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1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20" name="Afbeelding 1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2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2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2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2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95250</xdr:colOff>
      <xdr:row>2</xdr:row>
      <xdr:rowOff>77758</xdr:rowOff>
    </xdr:from>
    <xdr:to>
      <xdr:col>9</xdr:col>
      <xdr:colOff>469900</xdr:colOff>
      <xdr:row>6</xdr:row>
      <xdr:rowOff>177799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92600" y="515908"/>
          <a:ext cx="1257300" cy="8937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3</xdr:row>
      <xdr:rowOff>67232</xdr:rowOff>
    </xdr:from>
    <xdr:to>
      <xdr:col>1</xdr:col>
      <xdr:colOff>1117600</xdr:colOff>
      <xdr:row>6</xdr:row>
      <xdr:rowOff>127035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4500" y="803832"/>
          <a:ext cx="927100" cy="612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102</xdr:row>
      <xdr:rowOff>154104</xdr:rowOff>
    </xdr:from>
    <xdr:to>
      <xdr:col>7</xdr:col>
      <xdr:colOff>349250</xdr:colOff>
      <xdr:row>106</xdr:row>
      <xdr:rowOff>165100</xdr:rowOff>
    </xdr:to>
    <xdr:pic>
      <xdr:nvPicPr>
        <xdr:cNvPr id="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03450" y="20245504"/>
          <a:ext cx="1460500" cy="766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127000</xdr:colOff>
      <xdr:row>1</xdr:row>
      <xdr:rowOff>268</xdr:rowOff>
    </xdr:from>
    <xdr:to>
      <xdr:col>9</xdr:col>
      <xdr:colOff>807174</xdr:colOff>
      <xdr:row>6</xdr:row>
      <xdr:rowOff>133350</xdr:rowOff>
    </xdr:to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4350" y="184418"/>
          <a:ext cx="1562824" cy="11109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266700</xdr:colOff>
      <xdr:row>3</xdr:row>
      <xdr:rowOff>73582</xdr:rowOff>
    </xdr:from>
    <xdr:to>
      <xdr:col>1</xdr:col>
      <xdr:colOff>882650</xdr:colOff>
      <xdr:row>5</xdr:row>
      <xdr:rowOff>12700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700" y="810182"/>
          <a:ext cx="615950" cy="4153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273050</xdr:colOff>
      <xdr:row>103</xdr:row>
      <xdr:rowOff>26581</xdr:rowOff>
    </xdr:from>
    <xdr:to>
      <xdr:col>7</xdr:col>
      <xdr:colOff>387350</xdr:colOff>
      <xdr:row>106</xdr:row>
      <xdr:rowOff>129617</xdr:rowOff>
    </xdr:to>
    <xdr:pic>
      <xdr:nvPicPr>
        <xdr:cNvPr id="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0" y="20568831"/>
          <a:ext cx="1225550" cy="67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12700</xdr:colOff>
      <xdr:row>0</xdr:row>
      <xdr:rowOff>126999</xdr:rowOff>
    </xdr:from>
    <xdr:to>
      <xdr:col>13</xdr:col>
      <xdr:colOff>520700</xdr:colOff>
      <xdr:row>3</xdr:row>
      <xdr:rowOff>34636</xdr:rowOff>
    </xdr:to>
    <xdr:pic>
      <xdr:nvPicPr>
        <xdr:cNvPr id="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51550" y="126999"/>
          <a:ext cx="831850" cy="644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88900</xdr:colOff>
      <xdr:row>0</xdr:row>
      <xdr:rowOff>44450</xdr:rowOff>
    </xdr:from>
    <xdr:to>
      <xdr:col>7</xdr:col>
      <xdr:colOff>670243</xdr:colOff>
      <xdr:row>1</xdr:row>
      <xdr:rowOff>139700</xdr:rowOff>
    </xdr:to>
    <xdr:pic>
      <xdr:nvPicPr>
        <xdr:cNvPr id="1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14650" y="44450"/>
          <a:ext cx="581343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1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14" name="Afbeelding 1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1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1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1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1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2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2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22" name="Afbeelding 2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2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2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2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2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2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2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120650</xdr:colOff>
      <xdr:row>0</xdr:row>
      <xdr:rowOff>57150</xdr:rowOff>
    </xdr:from>
    <xdr:to>
      <xdr:col>7</xdr:col>
      <xdr:colOff>749300</xdr:colOff>
      <xdr:row>1</xdr:row>
      <xdr:rowOff>152400</xdr:rowOff>
    </xdr:to>
    <xdr:pic>
      <xdr:nvPicPr>
        <xdr:cNvPr id="3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6400" y="57150"/>
          <a:ext cx="6286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3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4" name="Afbeelding 3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3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3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3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3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1" name="Afbeelding 4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45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0</xdr:row>
      <xdr:rowOff>57150</xdr:rowOff>
    </xdr:from>
    <xdr:to>
      <xdr:col>7</xdr:col>
      <xdr:colOff>704850</xdr:colOff>
      <xdr:row>1</xdr:row>
      <xdr:rowOff>146050</xdr:rowOff>
    </xdr:to>
    <xdr:pic>
      <xdr:nvPicPr>
        <xdr:cNvPr id="3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27350" y="57150"/>
          <a:ext cx="603250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7</xdr:col>
      <xdr:colOff>12699</xdr:colOff>
      <xdr:row>39</xdr:row>
      <xdr:rowOff>69850</xdr:rowOff>
    </xdr:from>
    <xdr:ext cx="740093" cy="469900"/>
    <xdr:pic>
      <xdr:nvPicPr>
        <xdr:cNvPr id="33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88074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78</xdr:row>
      <xdr:rowOff>63500</xdr:rowOff>
    </xdr:from>
    <xdr:ext cx="700088" cy="444500"/>
    <xdr:pic>
      <xdr:nvPicPr>
        <xdr:cNvPr id="36" name="Afbeelding 35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175387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117</xdr:row>
      <xdr:rowOff>76200</xdr:rowOff>
    </xdr:from>
    <xdr:ext cx="740093" cy="469900"/>
    <xdr:pic>
      <xdr:nvPicPr>
        <xdr:cNvPr id="3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26289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39</xdr:row>
      <xdr:rowOff>69850</xdr:rowOff>
    </xdr:from>
    <xdr:ext cx="647700" cy="457200"/>
    <xdr:pic>
      <xdr:nvPicPr>
        <xdr:cNvPr id="3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8807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78</xdr:row>
      <xdr:rowOff>69850</xdr:rowOff>
    </xdr:from>
    <xdr:ext cx="647700" cy="457200"/>
    <xdr:pic>
      <xdr:nvPicPr>
        <xdr:cNvPr id="3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17545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117</xdr:row>
      <xdr:rowOff>69850</xdr:rowOff>
    </xdr:from>
    <xdr:ext cx="647700" cy="457200"/>
    <xdr:pic>
      <xdr:nvPicPr>
        <xdr:cNvPr id="40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26282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76200</xdr:colOff>
      <xdr:row>156</xdr:row>
      <xdr:rowOff>50800</xdr:rowOff>
    </xdr:from>
    <xdr:ext cx="660400" cy="482600"/>
    <xdr:pic>
      <xdr:nvPicPr>
        <xdr:cNvPr id="41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01950" y="35001200"/>
          <a:ext cx="6604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195</xdr:row>
      <xdr:rowOff>69850</xdr:rowOff>
    </xdr:from>
    <xdr:ext cx="740093" cy="469900"/>
    <xdr:pic>
      <xdr:nvPicPr>
        <xdr:cNvPr id="42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4375785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50800</xdr:colOff>
      <xdr:row>234</xdr:row>
      <xdr:rowOff>63500</xdr:rowOff>
    </xdr:from>
    <xdr:ext cx="700088" cy="444500"/>
    <xdr:pic>
      <xdr:nvPicPr>
        <xdr:cNvPr id="43" name="Afbeelding 4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76550" y="52489100"/>
          <a:ext cx="700088" cy="44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273</xdr:row>
      <xdr:rowOff>76200</xdr:rowOff>
    </xdr:from>
    <xdr:ext cx="740093" cy="469900"/>
    <xdr:pic>
      <xdr:nvPicPr>
        <xdr:cNvPr id="44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12394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195</xdr:row>
      <xdr:rowOff>69850</xdr:rowOff>
    </xdr:from>
    <xdr:ext cx="647700" cy="457200"/>
    <xdr:pic>
      <xdr:nvPicPr>
        <xdr:cNvPr id="45" name="Afbeelding 4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437578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234</xdr:row>
      <xdr:rowOff>69850</xdr:rowOff>
    </xdr:from>
    <xdr:ext cx="647700" cy="457200"/>
    <xdr:pic>
      <xdr:nvPicPr>
        <xdr:cNvPr id="46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524954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273</xdr:row>
      <xdr:rowOff>69850</xdr:rowOff>
    </xdr:from>
    <xdr:ext cx="647700" cy="457200"/>
    <xdr:pic>
      <xdr:nvPicPr>
        <xdr:cNvPr id="47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12330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12699</xdr:colOff>
      <xdr:row>312</xdr:row>
      <xdr:rowOff>76200</xdr:rowOff>
    </xdr:from>
    <xdr:ext cx="740093" cy="469900"/>
    <xdr:pic>
      <xdr:nvPicPr>
        <xdr:cNvPr id="48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8449" y="69977000"/>
          <a:ext cx="740093" cy="469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7</xdr:col>
      <xdr:colOff>69850</xdr:colOff>
      <xdr:row>312</xdr:row>
      <xdr:rowOff>69850</xdr:rowOff>
    </xdr:from>
    <xdr:ext cx="647700" cy="457200"/>
    <xdr:pic>
      <xdr:nvPicPr>
        <xdr:cNvPr id="49" name="Afbeelding 1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5600" y="69970650"/>
          <a:ext cx="647700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iljart/a.%20KVC/1%20Wedstrijdzaken/1%20WCB/1%20Landsfinale/2024/Organisatie/1%20Almere/B1/Landsfinale%20B1%2022%20juni%20Alme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1 Schema"/>
      <sheetName val="PA"/>
      <sheetName val="Form PA"/>
      <sheetName val="PB"/>
      <sheetName val="Form PB"/>
      <sheetName val="Finale"/>
      <sheetName val="Comp"/>
      <sheetName val="P A Dlnm lst"/>
      <sheetName val="P B Dlnm lst"/>
      <sheetName val="Ronde 1"/>
      <sheetName val="Ronde 2"/>
      <sheetName val="Ronde 3"/>
      <sheetName val="Ronde 4"/>
      <sheetName val="Finaleronde"/>
    </sheetNames>
    <sheetDataSet>
      <sheetData sheetId="0"/>
      <sheetData sheetId="1">
        <row r="11">
          <cell r="E11" t="str">
            <v>A</v>
          </cell>
          <cell r="K11" t="str">
            <v>B</v>
          </cell>
        </row>
        <row r="13">
          <cell r="A13">
            <v>1</v>
          </cell>
          <cell r="G13">
            <v>9</v>
          </cell>
        </row>
        <row r="14">
          <cell r="A14">
            <v>2</v>
          </cell>
          <cell r="G14">
            <v>10</v>
          </cell>
        </row>
        <row r="15">
          <cell r="A15">
            <v>3</v>
          </cell>
          <cell r="G15">
            <v>11</v>
          </cell>
        </row>
        <row r="16">
          <cell r="A16">
            <v>4</v>
          </cell>
          <cell r="G16">
            <v>12</v>
          </cell>
        </row>
        <row r="17">
          <cell r="A17">
            <v>5</v>
          </cell>
          <cell r="G17">
            <v>13</v>
          </cell>
        </row>
        <row r="18">
          <cell r="A18">
            <v>6</v>
          </cell>
          <cell r="G18">
            <v>14</v>
          </cell>
        </row>
        <row r="19">
          <cell r="A19">
            <v>7</v>
          </cell>
          <cell r="G19">
            <v>15</v>
          </cell>
        </row>
        <row r="20">
          <cell r="A20">
            <v>8</v>
          </cell>
          <cell r="G20">
            <v>16</v>
          </cell>
        </row>
        <row r="26">
          <cell r="E26" t="str">
            <v>C</v>
          </cell>
          <cell r="K26" t="str">
            <v>D</v>
          </cell>
        </row>
        <row r="28">
          <cell r="A28">
            <v>17</v>
          </cell>
          <cell r="G28">
            <v>25</v>
          </cell>
        </row>
        <row r="29">
          <cell r="A29">
            <v>18</v>
          </cell>
          <cell r="G29">
            <v>26</v>
          </cell>
        </row>
        <row r="30">
          <cell r="A30">
            <v>19</v>
          </cell>
          <cell r="G30">
            <v>27</v>
          </cell>
        </row>
        <row r="31">
          <cell r="A31">
            <v>20</v>
          </cell>
          <cell r="G31">
            <v>28</v>
          </cell>
        </row>
        <row r="32">
          <cell r="A32">
            <v>21</v>
          </cell>
          <cell r="G32">
            <v>29</v>
          </cell>
        </row>
        <row r="33">
          <cell r="A33">
            <v>22</v>
          </cell>
          <cell r="G33">
            <v>30</v>
          </cell>
        </row>
        <row r="34">
          <cell r="A34">
            <v>23</v>
          </cell>
          <cell r="G34">
            <v>31</v>
          </cell>
        </row>
        <row r="35">
          <cell r="A35">
            <v>24</v>
          </cell>
          <cell r="G35">
            <v>32</v>
          </cell>
        </row>
      </sheetData>
      <sheetData sheetId="2"/>
      <sheetData sheetId="3">
        <row r="11">
          <cell r="E11" t="str">
            <v>E</v>
          </cell>
          <cell r="K11" t="str">
            <v>F</v>
          </cell>
        </row>
        <row r="13">
          <cell r="A13">
            <v>33</v>
          </cell>
          <cell r="G13">
            <v>41</v>
          </cell>
        </row>
        <row r="14">
          <cell r="A14">
            <v>34</v>
          </cell>
          <cell r="G14">
            <v>42</v>
          </cell>
        </row>
        <row r="15">
          <cell r="A15">
            <v>35</v>
          </cell>
          <cell r="G15">
            <v>43</v>
          </cell>
        </row>
        <row r="16">
          <cell r="A16">
            <v>36</v>
          </cell>
          <cell r="G16">
            <v>44</v>
          </cell>
        </row>
        <row r="17">
          <cell r="A17">
            <v>37</v>
          </cell>
          <cell r="G17">
            <v>45</v>
          </cell>
        </row>
        <row r="18">
          <cell r="A18">
            <v>38</v>
          </cell>
          <cell r="G18">
            <v>46</v>
          </cell>
        </row>
        <row r="19">
          <cell r="A19">
            <v>39</v>
          </cell>
          <cell r="G19">
            <v>47</v>
          </cell>
        </row>
        <row r="20">
          <cell r="A20">
            <v>40</v>
          </cell>
          <cell r="G20">
            <v>48</v>
          </cell>
        </row>
        <row r="26">
          <cell r="E26" t="str">
            <v>G</v>
          </cell>
          <cell r="K26" t="str">
            <v>H</v>
          </cell>
        </row>
        <row r="28">
          <cell r="A28">
            <v>49</v>
          </cell>
          <cell r="G28">
            <v>57</v>
          </cell>
        </row>
        <row r="29">
          <cell r="A29">
            <v>50</v>
          </cell>
          <cell r="G29">
            <v>58</v>
          </cell>
        </row>
        <row r="30">
          <cell r="A30">
            <v>51</v>
          </cell>
          <cell r="G30">
            <v>59</v>
          </cell>
        </row>
        <row r="31">
          <cell r="A31">
            <v>52</v>
          </cell>
          <cell r="G31">
            <v>60</v>
          </cell>
        </row>
        <row r="32">
          <cell r="A32">
            <v>53</v>
          </cell>
          <cell r="G32">
            <v>61</v>
          </cell>
        </row>
        <row r="33">
          <cell r="A33">
            <v>54</v>
          </cell>
          <cell r="G33">
            <v>62</v>
          </cell>
        </row>
        <row r="34">
          <cell r="A34">
            <v>55</v>
          </cell>
          <cell r="G34">
            <v>63</v>
          </cell>
        </row>
        <row r="35">
          <cell r="A35">
            <v>56</v>
          </cell>
          <cell r="G35">
            <v>64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7"/>
  <sheetViews>
    <sheetView topLeftCell="A13" workbookViewId="0">
      <selection activeCell="H4" sqref="H4"/>
    </sheetView>
  </sheetViews>
  <sheetFormatPr defaultRowHeight="14.5" x14ac:dyDescent="0.35"/>
  <cols>
    <col min="1" max="8" width="8.6328125" customWidth="1"/>
    <col min="9" max="9" width="3.6328125" customWidth="1"/>
    <col min="10" max="17" width="4.6328125" customWidth="1"/>
    <col min="18" max="20" width="3.6328125" customWidth="1"/>
  </cols>
  <sheetData>
    <row r="1" spans="1:17" ht="20" customHeight="1" x14ac:dyDescent="0.35">
      <c r="A1" s="373" t="s">
        <v>119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</row>
    <row r="2" spans="1:17" ht="10" customHeight="1" thickBot="1" x14ac:dyDescent="0.6">
      <c r="B2" s="190"/>
      <c r="C2" s="190"/>
      <c r="D2" s="190"/>
      <c r="E2" s="191"/>
      <c r="F2" s="190"/>
      <c r="G2" s="190"/>
      <c r="H2" s="190"/>
      <c r="I2" s="190"/>
      <c r="J2" s="190"/>
      <c r="K2" s="190"/>
    </row>
    <row r="3" spans="1:17" ht="15" customHeight="1" thickBot="1" x14ac:dyDescent="0.4">
      <c r="B3" s="244" t="s">
        <v>0</v>
      </c>
      <c r="D3" s="211" t="s">
        <v>110</v>
      </c>
      <c r="E3" s="211" t="s">
        <v>110</v>
      </c>
      <c r="F3" s="211" t="s">
        <v>110</v>
      </c>
      <c r="N3" s="4"/>
      <c r="O3" s="4"/>
    </row>
    <row r="4" spans="1:17" ht="15" thickBot="1" x14ac:dyDescent="0.4">
      <c r="A4" s="212" t="s">
        <v>20</v>
      </c>
      <c r="B4" s="249" t="s">
        <v>82</v>
      </c>
      <c r="C4" s="212" t="s">
        <v>20</v>
      </c>
      <c r="D4" s="249" t="s">
        <v>42</v>
      </c>
      <c r="E4" s="249" t="s">
        <v>43</v>
      </c>
      <c r="F4" s="249" t="s">
        <v>44</v>
      </c>
    </row>
    <row r="5" spans="1:17" ht="15" thickBot="1" x14ac:dyDescent="0.4">
      <c r="A5" s="213" t="s">
        <v>21</v>
      </c>
      <c r="B5" s="250" t="s">
        <v>45</v>
      </c>
      <c r="C5" s="214" t="s">
        <v>21</v>
      </c>
      <c r="D5" s="187" t="s">
        <v>46</v>
      </c>
      <c r="E5" s="187" t="s">
        <v>47</v>
      </c>
      <c r="F5" s="187" t="s">
        <v>48</v>
      </c>
    </row>
    <row r="6" spans="1:17" ht="15" thickBot="1" x14ac:dyDescent="0.4">
      <c r="A6" s="212" t="s">
        <v>49</v>
      </c>
      <c r="B6" s="228" t="s">
        <v>50</v>
      </c>
      <c r="C6" s="212" t="s">
        <v>49</v>
      </c>
      <c r="D6" s="228" t="s">
        <v>19</v>
      </c>
      <c r="E6" s="228" t="s">
        <v>51</v>
      </c>
      <c r="F6" s="228" t="s">
        <v>52</v>
      </c>
    </row>
    <row r="7" spans="1:17" ht="15" thickBot="1" x14ac:dyDescent="0.4">
      <c r="A7" s="212" t="s">
        <v>53</v>
      </c>
      <c r="B7" s="188" t="s">
        <v>54</v>
      </c>
      <c r="C7" s="212" t="s">
        <v>53</v>
      </c>
      <c r="D7" s="206" t="s">
        <v>55</v>
      </c>
      <c r="E7" s="206" t="s">
        <v>56</v>
      </c>
      <c r="F7" s="206" t="s">
        <v>57</v>
      </c>
      <c r="H7" s="186"/>
      <c r="I7" s="232"/>
    </row>
    <row r="8" spans="1:17" ht="15" thickBot="1" x14ac:dyDescent="0.4">
      <c r="J8" s="371" t="s">
        <v>2</v>
      </c>
      <c r="K8" s="372"/>
      <c r="L8" s="239"/>
      <c r="M8" s="371" t="s">
        <v>74</v>
      </c>
      <c r="N8" s="372"/>
      <c r="O8" s="239"/>
      <c r="P8" s="371" t="s">
        <v>3</v>
      </c>
      <c r="Q8" s="372"/>
    </row>
    <row r="9" spans="1:17" ht="15" thickBot="1" x14ac:dyDescent="0.4">
      <c r="B9" s="378" t="s">
        <v>2</v>
      </c>
      <c r="C9" s="379"/>
      <c r="D9" s="378" t="s">
        <v>74</v>
      </c>
      <c r="E9" s="379"/>
      <c r="F9" s="378" t="s">
        <v>3</v>
      </c>
      <c r="G9" s="379"/>
      <c r="J9" s="230" t="s">
        <v>88</v>
      </c>
      <c r="K9" s="231" t="s">
        <v>89</v>
      </c>
      <c r="L9" s="240"/>
      <c r="M9" s="230" t="s">
        <v>88</v>
      </c>
      <c r="N9" s="231" t="s">
        <v>89</v>
      </c>
      <c r="O9" s="240"/>
      <c r="P9" s="230" t="s">
        <v>88</v>
      </c>
      <c r="Q9" s="231" t="s">
        <v>89</v>
      </c>
    </row>
    <row r="10" spans="1:17" ht="15" thickBot="1" x14ac:dyDescent="0.4">
      <c r="A10" s="207" t="s">
        <v>76</v>
      </c>
      <c r="B10" s="206" t="s">
        <v>55</v>
      </c>
      <c r="C10" s="249" t="s">
        <v>42</v>
      </c>
      <c r="D10" s="187" t="s">
        <v>46</v>
      </c>
      <c r="E10" s="228" t="s">
        <v>19</v>
      </c>
      <c r="F10" s="251" t="s">
        <v>59</v>
      </c>
      <c r="G10" s="252" t="s">
        <v>63</v>
      </c>
      <c r="I10" s="207" t="s">
        <v>76</v>
      </c>
      <c r="J10" s="188" t="s">
        <v>53</v>
      </c>
      <c r="K10" s="249" t="s">
        <v>20</v>
      </c>
      <c r="L10" s="239"/>
      <c r="M10" s="253" t="s">
        <v>21</v>
      </c>
      <c r="N10" s="254" t="s">
        <v>49</v>
      </c>
      <c r="O10" s="239"/>
      <c r="P10" s="255" t="s">
        <v>58</v>
      </c>
      <c r="Q10" s="256" t="s">
        <v>62</v>
      </c>
    </row>
    <row r="11" spans="1:17" ht="15" thickBot="1" x14ac:dyDescent="0.4">
      <c r="A11" s="207" t="s">
        <v>77</v>
      </c>
      <c r="B11" s="206" t="s">
        <v>56</v>
      </c>
      <c r="C11" s="250" t="s">
        <v>51</v>
      </c>
      <c r="D11" s="249" t="s">
        <v>44</v>
      </c>
      <c r="E11" s="228" t="s">
        <v>52</v>
      </c>
      <c r="F11" s="252" t="s">
        <v>65</v>
      </c>
      <c r="G11" s="257" t="s">
        <v>73</v>
      </c>
      <c r="I11" s="207" t="s">
        <v>77</v>
      </c>
      <c r="J11" s="249" t="s">
        <v>20</v>
      </c>
      <c r="K11" s="188" t="s">
        <v>53</v>
      </c>
      <c r="L11" s="239"/>
      <c r="M11" s="254" t="s">
        <v>49</v>
      </c>
      <c r="N11" s="253" t="s">
        <v>21</v>
      </c>
      <c r="O11" s="239"/>
      <c r="P11" s="256" t="s">
        <v>62</v>
      </c>
      <c r="Q11" s="255" t="s">
        <v>58</v>
      </c>
    </row>
    <row r="12" spans="1:17" ht="15" thickBot="1" x14ac:dyDescent="0.4">
      <c r="A12" s="207" t="s">
        <v>78</v>
      </c>
      <c r="B12" s="206" t="s">
        <v>57</v>
      </c>
      <c r="C12" s="249" t="s">
        <v>44</v>
      </c>
      <c r="D12" s="249" t="s">
        <v>43</v>
      </c>
      <c r="E12" s="187" t="s">
        <v>47</v>
      </c>
      <c r="F12" s="187" t="s">
        <v>48</v>
      </c>
      <c r="G12" s="228" t="s">
        <v>52</v>
      </c>
      <c r="I12" s="207" t="s">
        <v>78</v>
      </c>
      <c r="J12" s="188" t="s">
        <v>53</v>
      </c>
      <c r="K12" s="249" t="s">
        <v>20</v>
      </c>
      <c r="L12" s="239"/>
      <c r="M12" s="253" t="s">
        <v>21</v>
      </c>
      <c r="N12" s="254" t="s">
        <v>49</v>
      </c>
      <c r="O12" s="239"/>
      <c r="P12" s="255" t="s">
        <v>58</v>
      </c>
      <c r="Q12" s="256" t="s">
        <v>62</v>
      </c>
    </row>
    <row r="13" spans="1:17" ht="15" thickBot="1" x14ac:dyDescent="0.4">
      <c r="A13" s="207" t="s">
        <v>79</v>
      </c>
      <c r="B13" s="252" t="s">
        <v>63</v>
      </c>
      <c r="C13" s="258" t="s">
        <v>67</v>
      </c>
      <c r="D13" s="251" t="s">
        <v>60</v>
      </c>
      <c r="E13" s="252" t="s">
        <v>64</v>
      </c>
      <c r="F13" s="206" t="s">
        <v>55</v>
      </c>
      <c r="G13" s="228" t="s">
        <v>19</v>
      </c>
      <c r="I13" s="207" t="s">
        <v>79</v>
      </c>
      <c r="J13" s="249" t="s">
        <v>20</v>
      </c>
      <c r="K13" s="188" t="s">
        <v>53</v>
      </c>
      <c r="L13" s="239"/>
      <c r="M13" s="254" t="s">
        <v>49</v>
      </c>
      <c r="N13" s="229" t="s">
        <v>21</v>
      </c>
      <c r="O13" s="239"/>
      <c r="P13" s="256" t="s">
        <v>62</v>
      </c>
      <c r="Q13" s="255" t="s">
        <v>58</v>
      </c>
    </row>
    <row r="14" spans="1:17" ht="15" thickBot="1" x14ac:dyDescent="0.4">
      <c r="A14" s="207"/>
      <c r="B14" s="308"/>
      <c r="C14" s="308"/>
      <c r="D14" s="308"/>
      <c r="E14" s="308"/>
      <c r="F14" s="308"/>
      <c r="G14" s="308"/>
      <c r="I14" s="208"/>
      <c r="J14" s="308"/>
      <c r="K14" s="308"/>
      <c r="L14" s="232"/>
      <c r="M14" s="308"/>
      <c r="N14" s="308"/>
      <c r="O14" s="232"/>
      <c r="P14" s="3"/>
    </row>
    <row r="15" spans="1:17" ht="15" thickBot="1" x14ac:dyDescent="0.4">
      <c r="A15" s="245" t="s">
        <v>40</v>
      </c>
      <c r="B15" s="247" t="s">
        <v>98</v>
      </c>
      <c r="C15" s="247" t="s">
        <v>99</v>
      </c>
      <c r="D15" s="247" t="s">
        <v>100</v>
      </c>
      <c r="E15" s="247" t="s">
        <v>101</v>
      </c>
      <c r="F15" s="247" t="s">
        <v>102</v>
      </c>
      <c r="G15" s="247" t="s">
        <v>103</v>
      </c>
      <c r="I15" s="3"/>
      <c r="J15" s="3"/>
      <c r="K15" s="3"/>
      <c r="L15" s="225"/>
      <c r="M15" s="3"/>
      <c r="N15" s="3"/>
      <c r="O15" s="225"/>
      <c r="P15" s="3"/>
    </row>
    <row r="16" spans="1:17" ht="15" thickBot="1" x14ac:dyDescent="0.4">
      <c r="J16" s="371" t="s">
        <v>75</v>
      </c>
      <c r="K16" s="372"/>
      <c r="L16" s="241"/>
      <c r="M16" s="371" t="s">
        <v>4</v>
      </c>
      <c r="N16" s="372"/>
      <c r="O16" s="241"/>
      <c r="P16" s="371" t="s">
        <v>80</v>
      </c>
      <c r="Q16" s="372"/>
    </row>
    <row r="17" spans="1:17" ht="15" thickBot="1" x14ac:dyDescent="0.4">
      <c r="B17" s="378" t="s">
        <v>75</v>
      </c>
      <c r="C17" s="379"/>
      <c r="D17" s="378" t="s">
        <v>4</v>
      </c>
      <c r="E17" s="379"/>
      <c r="F17" s="378" t="s">
        <v>80</v>
      </c>
      <c r="G17" s="379"/>
      <c r="J17" s="230" t="s">
        <v>88</v>
      </c>
      <c r="K17" s="231" t="s">
        <v>89</v>
      </c>
      <c r="L17" s="240"/>
      <c r="M17" s="230" t="s">
        <v>88</v>
      </c>
      <c r="N17" s="231" t="s">
        <v>89</v>
      </c>
      <c r="O17" s="240"/>
      <c r="P17" s="230" t="s">
        <v>88</v>
      </c>
      <c r="Q17" s="231" t="s">
        <v>89</v>
      </c>
    </row>
    <row r="18" spans="1:17" ht="15" thickBot="1" x14ac:dyDescent="0.4">
      <c r="A18" s="207" t="s">
        <v>76</v>
      </c>
      <c r="B18" s="249" t="s">
        <v>43</v>
      </c>
      <c r="C18" s="228" t="s">
        <v>51</v>
      </c>
      <c r="D18" s="206" t="s">
        <v>57</v>
      </c>
      <c r="E18" s="228" t="s">
        <v>52</v>
      </c>
      <c r="F18" s="258" t="s">
        <v>67</v>
      </c>
      <c r="G18" s="257" t="s">
        <v>71</v>
      </c>
      <c r="I18" s="207" t="s">
        <v>76</v>
      </c>
      <c r="J18" s="249" t="s">
        <v>20</v>
      </c>
      <c r="K18" s="259" t="s">
        <v>58</v>
      </c>
      <c r="L18" s="242"/>
      <c r="M18" s="228" t="s">
        <v>49</v>
      </c>
      <c r="N18" s="260" t="s">
        <v>53</v>
      </c>
      <c r="O18" s="242"/>
      <c r="P18" s="261" t="s">
        <v>70</v>
      </c>
      <c r="Q18" s="262" t="s">
        <v>66</v>
      </c>
    </row>
    <row r="19" spans="1:17" ht="15" thickBot="1" x14ac:dyDescent="0.4">
      <c r="A19" s="207" t="s">
        <v>77</v>
      </c>
      <c r="B19" s="206" t="s">
        <v>57</v>
      </c>
      <c r="C19" s="187" t="s">
        <v>48</v>
      </c>
      <c r="D19" s="206" t="s">
        <v>55</v>
      </c>
      <c r="E19" s="187" t="s">
        <v>46</v>
      </c>
      <c r="F19" s="263" t="s">
        <v>61</v>
      </c>
      <c r="G19" s="258" t="s">
        <v>69</v>
      </c>
      <c r="I19" s="207" t="s">
        <v>77</v>
      </c>
      <c r="J19" s="259" t="s">
        <v>58</v>
      </c>
      <c r="K19" s="249" t="s">
        <v>20</v>
      </c>
      <c r="L19" s="242"/>
      <c r="M19" s="264" t="s">
        <v>53</v>
      </c>
      <c r="N19" s="254" t="s">
        <v>49</v>
      </c>
      <c r="O19" s="242"/>
      <c r="P19" s="262" t="s">
        <v>66</v>
      </c>
      <c r="Q19" s="261" t="s">
        <v>70</v>
      </c>
    </row>
    <row r="20" spans="1:17" ht="15" thickBot="1" x14ac:dyDescent="0.4">
      <c r="A20" s="207" t="s">
        <v>78</v>
      </c>
      <c r="B20" s="251" t="s">
        <v>60</v>
      </c>
      <c r="C20" s="257" t="s">
        <v>72</v>
      </c>
      <c r="D20" s="249" t="s">
        <v>42</v>
      </c>
      <c r="E20" s="228" t="s">
        <v>19</v>
      </c>
      <c r="F20" s="252" t="s">
        <v>64</v>
      </c>
      <c r="G20" s="258" t="s">
        <v>68</v>
      </c>
      <c r="I20" s="207" t="s">
        <v>78</v>
      </c>
      <c r="J20" s="249" t="s">
        <v>20</v>
      </c>
      <c r="K20" s="259" t="s">
        <v>58</v>
      </c>
      <c r="L20" s="242"/>
      <c r="M20" s="254" t="s">
        <v>49</v>
      </c>
      <c r="N20" s="264" t="s">
        <v>53</v>
      </c>
      <c r="O20" s="242"/>
      <c r="P20" s="261" t="s">
        <v>70</v>
      </c>
      <c r="Q20" s="262" t="s">
        <v>66</v>
      </c>
    </row>
    <row r="21" spans="1:17" ht="15" thickBot="1" x14ac:dyDescent="0.4">
      <c r="A21" s="207" t="s">
        <v>79</v>
      </c>
      <c r="B21" s="263" t="s">
        <v>61</v>
      </c>
      <c r="C21" s="257" t="s">
        <v>73</v>
      </c>
      <c r="D21" s="187" t="s">
        <v>47</v>
      </c>
      <c r="E21" s="228" t="s">
        <v>51</v>
      </c>
      <c r="F21" s="249" t="s">
        <v>42</v>
      </c>
      <c r="G21" s="187" t="s">
        <v>46</v>
      </c>
      <c r="I21" s="207" t="s">
        <v>79</v>
      </c>
      <c r="J21" s="259" t="s">
        <v>58</v>
      </c>
      <c r="K21" s="249" t="s">
        <v>20</v>
      </c>
      <c r="L21" s="243"/>
      <c r="M21" s="264" t="s">
        <v>53</v>
      </c>
      <c r="N21" s="254" t="s">
        <v>49</v>
      </c>
      <c r="O21" s="243"/>
      <c r="P21" s="262" t="s">
        <v>66</v>
      </c>
      <c r="Q21" s="261" t="s">
        <v>70</v>
      </c>
    </row>
    <row r="22" spans="1:17" ht="15" thickBot="1" x14ac:dyDescent="0.4">
      <c r="I22" s="3"/>
      <c r="J22" s="3"/>
      <c r="K22" s="3"/>
      <c r="L22" s="225"/>
      <c r="M22" s="3"/>
      <c r="N22" s="3"/>
      <c r="O22" s="225"/>
      <c r="P22" s="3"/>
    </row>
    <row r="23" spans="1:17" ht="15" thickBot="1" x14ac:dyDescent="0.4">
      <c r="A23" s="246" t="s">
        <v>97</v>
      </c>
      <c r="B23" s="248" t="s">
        <v>104</v>
      </c>
      <c r="C23" s="248" t="s">
        <v>105</v>
      </c>
      <c r="D23" s="248" t="s">
        <v>106</v>
      </c>
      <c r="E23" s="248" t="s">
        <v>107</v>
      </c>
      <c r="F23" s="248" t="s">
        <v>108</v>
      </c>
      <c r="G23" s="248" t="s">
        <v>109</v>
      </c>
      <c r="I23" s="3"/>
      <c r="J23" s="3"/>
      <c r="K23" s="3"/>
      <c r="L23" s="225"/>
      <c r="M23" s="3"/>
      <c r="N23" s="3"/>
      <c r="O23" s="225"/>
      <c r="P23" s="3"/>
    </row>
    <row r="24" spans="1:17" ht="15" thickBot="1" x14ac:dyDescent="0.4">
      <c r="H24" s="233"/>
      <c r="J24" s="378" t="s">
        <v>5</v>
      </c>
      <c r="K24" s="379"/>
      <c r="L24" s="243"/>
      <c r="M24" s="378" t="s">
        <v>81</v>
      </c>
      <c r="N24" s="379"/>
      <c r="O24" s="243"/>
      <c r="P24" s="378" t="s">
        <v>83</v>
      </c>
      <c r="Q24" s="379"/>
    </row>
    <row r="25" spans="1:17" ht="15" thickBot="1" x14ac:dyDescent="0.4">
      <c r="B25" s="378" t="s">
        <v>5</v>
      </c>
      <c r="C25" s="379"/>
      <c r="D25" s="378" t="s">
        <v>81</v>
      </c>
      <c r="E25" s="379"/>
      <c r="F25" s="378" t="s">
        <v>83</v>
      </c>
      <c r="G25" s="379"/>
      <c r="J25" s="230" t="s">
        <v>88</v>
      </c>
      <c r="K25" s="231" t="s">
        <v>89</v>
      </c>
      <c r="M25" s="226" t="s">
        <v>86</v>
      </c>
      <c r="N25" s="227" t="s">
        <v>87</v>
      </c>
      <c r="O25" s="240"/>
      <c r="P25" s="230" t="s">
        <v>88</v>
      </c>
      <c r="Q25" s="231" t="s">
        <v>89</v>
      </c>
    </row>
    <row r="26" spans="1:17" ht="15" thickBot="1" x14ac:dyDescent="0.4">
      <c r="A26" s="207" t="s">
        <v>76</v>
      </c>
      <c r="B26" s="252" t="s">
        <v>65</v>
      </c>
      <c r="C26" s="258" t="s">
        <v>69</v>
      </c>
      <c r="D26" s="206" t="s">
        <v>56</v>
      </c>
      <c r="E26" s="187" t="s">
        <v>47</v>
      </c>
      <c r="F26" s="258" t="s">
        <v>68</v>
      </c>
      <c r="G26" s="257" t="s">
        <v>72</v>
      </c>
      <c r="I26" s="207" t="s">
        <v>76</v>
      </c>
      <c r="J26" s="265" t="s">
        <v>62</v>
      </c>
      <c r="K26" s="257" t="s">
        <v>70</v>
      </c>
      <c r="L26" s="224"/>
      <c r="M26" s="266" t="s">
        <v>66</v>
      </c>
      <c r="N26" s="229" t="s">
        <v>21</v>
      </c>
      <c r="O26" s="224"/>
      <c r="P26" s="189"/>
      <c r="Q26" s="223"/>
    </row>
    <row r="27" spans="1:17" ht="15" thickBot="1" x14ac:dyDescent="0.4">
      <c r="A27" s="207" t="s">
        <v>77</v>
      </c>
      <c r="B27" s="252" t="s">
        <v>64</v>
      </c>
      <c r="C27" s="257" t="s">
        <v>72</v>
      </c>
      <c r="D27" s="251" t="s">
        <v>60</v>
      </c>
      <c r="E27" s="258" t="s">
        <v>68</v>
      </c>
      <c r="F27" s="251" t="s">
        <v>59</v>
      </c>
      <c r="G27" s="258" t="s">
        <v>67</v>
      </c>
      <c r="I27" s="207" t="s">
        <v>77</v>
      </c>
      <c r="J27" s="257" t="s">
        <v>70</v>
      </c>
      <c r="K27" s="265" t="s">
        <v>62</v>
      </c>
      <c r="L27" s="224"/>
      <c r="M27" s="229" t="s">
        <v>21</v>
      </c>
      <c r="N27" s="266" t="s">
        <v>66</v>
      </c>
      <c r="O27" s="224"/>
      <c r="P27" s="189"/>
      <c r="Q27" s="223"/>
    </row>
    <row r="28" spans="1:17" ht="15" thickBot="1" x14ac:dyDescent="0.4">
      <c r="A28" s="207" t="s">
        <v>78</v>
      </c>
      <c r="B28" s="252" t="s">
        <v>63</v>
      </c>
      <c r="C28" s="257" t="s">
        <v>71</v>
      </c>
      <c r="D28" s="263" t="s">
        <v>61</v>
      </c>
      <c r="E28" s="252" t="s">
        <v>65</v>
      </c>
      <c r="F28" s="258" t="s">
        <v>69</v>
      </c>
      <c r="G28" s="257" t="s">
        <v>73</v>
      </c>
      <c r="I28" s="207" t="s">
        <v>78</v>
      </c>
      <c r="J28" s="265" t="s">
        <v>62</v>
      </c>
      <c r="K28" s="257" t="s">
        <v>70</v>
      </c>
      <c r="L28" s="224"/>
      <c r="M28" s="266" t="s">
        <v>66</v>
      </c>
      <c r="N28" s="229" t="s">
        <v>21</v>
      </c>
      <c r="O28" s="224"/>
      <c r="P28" s="189"/>
      <c r="Q28" s="223"/>
    </row>
    <row r="29" spans="1:17" ht="15" thickBot="1" x14ac:dyDescent="0.4">
      <c r="A29" s="207" t="s">
        <v>79</v>
      </c>
      <c r="B29" s="206" t="s">
        <v>56</v>
      </c>
      <c r="C29" s="249" t="s">
        <v>43</v>
      </c>
      <c r="D29" s="251" t="s">
        <v>59</v>
      </c>
      <c r="E29" s="257" t="s">
        <v>71</v>
      </c>
      <c r="F29" s="249" t="s">
        <v>44</v>
      </c>
      <c r="G29" s="187" t="s">
        <v>48</v>
      </c>
      <c r="I29" s="207" t="s">
        <v>79</v>
      </c>
      <c r="J29" s="257" t="s">
        <v>70</v>
      </c>
      <c r="K29" s="265" t="s">
        <v>62</v>
      </c>
      <c r="L29" s="159"/>
      <c r="M29" s="229" t="s">
        <v>21</v>
      </c>
      <c r="N29" s="266" t="s">
        <v>66</v>
      </c>
      <c r="O29" s="159"/>
      <c r="P29" s="189"/>
      <c r="Q29" s="223"/>
    </row>
    <row r="30" spans="1:17" ht="15" thickBot="1" x14ac:dyDescent="0.4">
      <c r="I30" s="3"/>
      <c r="J30" s="3"/>
      <c r="K30" s="3"/>
      <c r="L30" s="3"/>
      <c r="M30" s="3"/>
      <c r="N30" s="3"/>
      <c r="O30" s="3"/>
      <c r="P30" s="3"/>
    </row>
    <row r="31" spans="1:17" ht="15" thickBot="1" x14ac:dyDescent="0.4">
      <c r="B31" s="234" t="s">
        <v>90</v>
      </c>
      <c r="D31" s="211" t="s">
        <v>110</v>
      </c>
      <c r="E31" s="211" t="s">
        <v>110</v>
      </c>
      <c r="F31" s="211" t="s">
        <v>110</v>
      </c>
      <c r="I31" s="375" t="s">
        <v>95</v>
      </c>
      <c r="J31" s="376"/>
      <c r="K31" s="376"/>
      <c r="L31" s="376"/>
      <c r="M31" s="376"/>
      <c r="N31" s="376"/>
      <c r="O31" s="376"/>
      <c r="P31" s="376"/>
      <c r="Q31" s="377"/>
    </row>
    <row r="32" spans="1:17" ht="15" thickBot="1" x14ac:dyDescent="0.4">
      <c r="A32" s="235" t="s">
        <v>58</v>
      </c>
      <c r="B32" s="267" t="s">
        <v>91</v>
      </c>
      <c r="C32" s="236" t="s">
        <v>58</v>
      </c>
      <c r="D32" s="251" t="s">
        <v>59</v>
      </c>
      <c r="E32" s="251" t="s">
        <v>60</v>
      </c>
      <c r="F32" s="251" t="s">
        <v>61</v>
      </c>
      <c r="I32" s="375" t="s">
        <v>96</v>
      </c>
      <c r="J32" s="376"/>
      <c r="K32" s="376"/>
      <c r="L32" s="376"/>
      <c r="M32" s="376"/>
      <c r="N32" s="376"/>
      <c r="O32" s="376"/>
      <c r="P32" s="376"/>
      <c r="Q32" s="377"/>
    </row>
    <row r="33" spans="1:17" ht="15" thickBot="1" x14ac:dyDescent="0.4">
      <c r="A33" s="205" t="s">
        <v>62</v>
      </c>
      <c r="B33" s="252" t="s">
        <v>92</v>
      </c>
      <c r="C33" s="205" t="s">
        <v>62</v>
      </c>
      <c r="D33" s="252" t="s">
        <v>63</v>
      </c>
      <c r="E33" s="252" t="s">
        <v>64</v>
      </c>
      <c r="F33" s="252" t="s">
        <v>65</v>
      </c>
      <c r="I33" s="375"/>
      <c r="J33" s="376"/>
      <c r="K33" s="376"/>
      <c r="L33" s="376"/>
      <c r="M33" s="376"/>
      <c r="N33" s="376"/>
      <c r="O33" s="376"/>
      <c r="P33" s="376"/>
      <c r="Q33" s="377"/>
    </row>
    <row r="34" spans="1:17" ht="15" thickBot="1" x14ac:dyDescent="0.4">
      <c r="A34" s="205" t="s">
        <v>66</v>
      </c>
      <c r="B34" s="258" t="s">
        <v>93</v>
      </c>
      <c r="C34" s="205" t="s">
        <v>66</v>
      </c>
      <c r="D34" s="258" t="s">
        <v>67</v>
      </c>
      <c r="E34" s="258" t="s">
        <v>68</v>
      </c>
      <c r="F34" s="258" t="s">
        <v>69</v>
      </c>
    </row>
    <row r="35" spans="1:17" ht="15" thickBot="1" x14ac:dyDescent="0.4">
      <c r="A35" s="205" t="s">
        <v>70</v>
      </c>
      <c r="B35" s="257" t="s">
        <v>94</v>
      </c>
      <c r="C35" s="205" t="s">
        <v>70</v>
      </c>
      <c r="D35" s="257" t="s">
        <v>71</v>
      </c>
      <c r="E35" s="257" t="s">
        <v>72</v>
      </c>
      <c r="F35" s="257" t="s">
        <v>73</v>
      </c>
    </row>
    <row r="37" spans="1:17" ht="14" customHeight="1" x14ac:dyDescent="0.35"/>
  </sheetData>
  <sheetProtection password="A5A7" sheet="1" objects="1" scenarios="1"/>
  <mergeCells count="22">
    <mergeCell ref="A1:Q1"/>
    <mergeCell ref="I31:Q31"/>
    <mergeCell ref="I32:Q32"/>
    <mergeCell ref="I33:Q33"/>
    <mergeCell ref="B9:C9"/>
    <mergeCell ref="D9:E9"/>
    <mergeCell ref="F9:G9"/>
    <mergeCell ref="B17:C17"/>
    <mergeCell ref="D17:E17"/>
    <mergeCell ref="F17:G17"/>
    <mergeCell ref="B25:C25"/>
    <mergeCell ref="D25:E25"/>
    <mergeCell ref="F25:G25"/>
    <mergeCell ref="J24:K24"/>
    <mergeCell ref="M24:N24"/>
    <mergeCell ref="P24:Q24"/>
    <mergeCell ref="J8:K8"/>
    <mergeCell ref="M8:N8"/>
    <mergeCell ref="P8:Q8"/>
    <mergeCell ref="J16:K16"/>
    <mergeCell ref="M16:N16"/>
    <mergeCell ref="P16:Q16"/>
  </mergeCells>
  <pageMargins left="0.70866141732283472" right="0.70866141732283472" top="0.55118110236220474" bottom="0.55118110236220474" header="0.31496062992125984" footer="0.31496062992125984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topLeftCell="A109" workbookViewId="0">
      <selection activeCell="P41" sqref="P41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">
        <v>170</v>
      </c>
      <c r="B1" s="276" t="s">
        <v>33</v>
      </c>
      <c r="C1" s="531">
        <v>1</v>
      </c>
      <c r="D1" s="532"/>
      <c r="E1" s="277" t="s">
        <v>112</v>
      </c>
      <c r="F1" s="278">
        <v>1</v>
      </c>
      <c r="G1" s="279" t="s">
        <v>113</v>
      </c>
      <c r="H1" s="157"/>
      <c r="I1" s="156" t="str">
        <f>A1</f>
        <v>DB Li</v>
      </c>
      <c r="J1" s="276" t="s">
        <v>33</v>
      </c>
      <c r="K1" s="531">
        <f>F1</f>
        <v>1</v>
      </c>
      <c r="L1" s="532"/>
      <c r="M1" s="277" t="s">
        <v>112</v>
      </c>
      <c r="N1" s="278">
        <f>F1</f>
        <v>1</v>
      </c>
      <c r="O1" s="280" t="str">
        <f>G1</f>
        <v>P A</v>
      </c>
    </row>
    <row r="2" spans="1:17" ht="15" customHeight="1" thickBot="1" x14ac:dyDescent="0.4">
      <c r="A2" s="156"/>
      <c r="B2" s="513"/>
      <c r="C2" s="514"/>
      <c r="D2" s="514"/>
      <c r="E2" s="514"/>
      <c r="F2" s="514"/>
      <c r="G2" s="515"/>
      <c r="H2" s="159"/>
      <c r="I2" s="513"/>
      <c r="J2" s="514"/>
      <c r="K2" s="514"/>
      <c r="L2" s="514"/>
      <c r="M2" s="514"/>
      <c r="N2" s="514"/>
      <c r="O2" s="515"/>
    </row>
    <row r="3" spans="1:17" ht="15" customHeight="1" thickBot="1" x14ac:dyDescent="0.4">
      <c r="A3" s="281"/>
      <c r="B3" s="516" t="s">
        <v>114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  <c r="O3" s="282"/>
      <c r="Q3" s="283"/>
    </row>
    <row r="4" spans="1:17" ht="19" customHeight="1" thickBot="1" x14ac:dyDescent="0.4">
      <c r="A4" s="158" t="s">
        <v>34</v>
      </c>
      <c r="B4" s="533"/>
      <c r="C4" s="534"/>
      <c r="D4" s="534"/>
      <c r="E4" s="534"/>
      <c r="F4" s="534"/>
      <c r="G4" s="535"/>
      <c r="H4" s="336"/>
      <c r="I4" s="158" t="s">
        <v>34</v>
      </c>
      <c r="J4" s="519"/>
      <c r="K4" s="520"/>
      <c r="L4" s="520"/>
      <c r="M4" s="520"/>
      <c r="N4" s="520"/>
      <c r="O4" s="521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84"/>
      <c r="E5" s="162" t="s">
        <v>35</v>
      </c>
      <c r="F5" s="160" t="s">
        <v>36</v>
      </c>
      <c r="G5" s="161" t="s">
        <v>37</v>
      </c>
      <c r="H5" s="335"/>
      <c r="I5" s="162" t="s">
        <v>35</v>
      </c>
      <c r="J5" s="160" t="s">
        <v>36</v>
      </c>
      <c r="K5" s="160" t="s">
        <v>37</v>
      </c>
      <c r="L5" s="284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0">
        <v>2</v>
      </c>
      <c r="B7" s="173"/>
      <c r="C7" s="174"/>
      <c r="D7" s="166"/>
      <c r="E7" s="268">
        <v>32</v>
      </c>
      <c r="F7" s="173"/>
      <c r="G7" s="174"/>
      <c r="H7" s="169"/>
      <c r="I7" s="271">
        <v>2</v>
      </c>
      <c r="J7" s="173"/>
      <c r="K7" s="175"/>
      <c r="L7" s="166"/>
      <c r="M7" s="271">
        <v>32</v>
      </c>
      <c r="N7" s="173"/>
      <c r="O7" s="176"/>
    </row>
    <row r="8" spans="1:17" ht="17" customHeight="1" x14ac:dyDescent="0.35">
      <c r="A8" s="270">
        <v>3</v>
      </c>
      <c r="B8" s="173"/>
      <c r="C8" s="174"/>
      <c r="D8" s="166"/>
      <c r="E8" s="268">
        <v>33</v>
      </c>
      <c r="F8" s="173"/>
      <c r="G8" s="174"/>
      <c r="H8" s="169"/>
      <c r="I8" s="271">
        <v>3</v>
      </c>
      <c r="J8" s="173"/>
      <c r="K8" s="175"/>
      <c r="L8" s="166"/>
      <c r="M8" s="271">
        <v>33</v>
      </c>
      <c r="N8" s="173"/>
      <c r="O8" s="176"/>
    </row>
    <row r="9" spans="1:17" ht="17" customHeight="1" x14ac:dyDescent="0.35">
      <c r="A9" s="270">
        <v>4</v>
      </c>
      <c r="B9" s="173"/>
      <c r="C9" s="174"/>
      <c r="D9" s="166"/>
      <c r="E9" s="268">
        <v>34</v>
      </c>
      <c r="F9" s="173"/>
      <c r="G9" s="174"/>
      <c r="H9" s="169"/>
      <c r="I9" s="271">
        <v>4</v>
      </c>
      <c r="J9" s="173"/>
      <c r="K9" s="175"/>
      <c r="L9" s="166"/>
      <c r="M9" s="271">
        <v>34</v>
      </c>
      <c r="N9" s="173"/>
      <c r="O9" s="176"/>
    </row>
    <row r="10" spans="1:17" ht="17" customHeight="1" x14ac:dyDescent="0.35">
      <c r="A10" s="270">
        <v>5</v>
      </c>
      <c r="B10" s="173"/>
      <c r="C10" s="174"/>
      <c r="D10" s="166"/>
      <c r="E10" s="268">
        <v>35</v>
      </c>
      <c r="F10" s="173"/>
      <c r="G10" s="174"/>
      <c r="H10" s="169"/>
      <c r="I10" s="271">
        <v>5</v>
      </c>
      <c r="J10" s="173"/>
      <c r="K10" s="175"/>
      <c r="L10" s="166"/>
      <c r="M10" s="271">
        <v>35</v>
      </c>
      <c r="N10" s="173"/>
      <c r="O10" s="176"/>
    </row>
    <row r="11" spans="1:17" ht="17" customHeight="1" x14ac:dyDescent="0.35">
      <c r="A11" s="270">
        <v>6</v>
      </c>
      <c r="B11" s="173"/>
      <c r="C11" s="174"/>
      <c r="D11" s="166"/>
      <c r="E11" s="268">
        <v>36</v>
      </c>
      <c r="F11" s="173"/>
      <c r="G11" s="174"/>
      <c r="H11" s="169"/>
      <c r="I11" s="271">
        <v>6</v>
      </c>
      <c r="J11" s="173"/>
      <c r="K11" s="175"/>
      <c r="L11" s="166"/>
      <c r="M11" s="271">
        <v>36</v>
      </c>
      <c r="N11" s="173"/>
      <c r="O11" s="176"/>
    </row>
    <row r="12" spans="1:17" ht="17" customHeight="1" x14ac:dyDescent="0.35">
      <c r="A12" s="270">
        <v>7</v>
      </c>
      <c r="B12" s="173"/>
      <c r="C12" s="174"/>
      <c r="D12" s="166"/>
      <c r="E12" s="268">
        <v>37</v>
      </c>
      <c r="F12" s="173"/>
      <c r="G12" s="174"/>
      <c r="H12" s="169"/>
      <c r="I12" s="271">
        <v>7</v>
      </c>
      <c r="J12" s="173"/>
      <c r="K12" s="175"/>
      <c r="L12" s="166"/>
      <c r="M12" s="271">
        <v>37</v>
      </c>
      <c r="N12" s="173"/>
      <c r="O12" s="176"/>
    </row>
    <row r="13" spans="1:17" ht="17" customHeight="1" x14ac:dyDescent="0.35">
      <c r="A13" s="270">
        <v>8</v>
      </c>
      <c r="B13" s="173"/>
      <c r="C13" s="174"/>
      <c r="D13" s="166"/>
      <c r="E13" s="268">
        <v>38</v>
      </c>
      <c r="F13" s="173"/>
      <c r="G13" s="174"/>
      <c r="H13" s="169"/>
      <c r="I13" s="271">
        <v>8</v>
      </c>
      <c r="J13" s="173"/>
      <c r="K13" s="175"/>
      <c r="L13" s="166"/>
      <c r="M13" s="271">
        <v>38</v>
      </c>
      <c r="N13" s="173"/>
      <c r="O13" s="176"/>
    </row>
    <row r="14" spans="1:17" ht="17" customHeight="1" x14ac:dyDescent="0.35">
      <c r="A14" s="270">
        <v>9</v>
      </c>
      <c r="B14" s="173"/>
      <c r="C14" s="174"/>
      <c r="D14" s="166"/>
      <c r="E14" s="268">
        <v>39</v>
      </c>
      <c r="F14" s="173"/>
      <c r="G14" s="174"/>
      <c r="H14" s="169"/>
      <c r="I14" s="271">
        <v>9</v>
      </c>
      <c r="J14" s="173"/>
      <c r="K14" s="175"/>
      <c r="L14" s="166"/>
      <c r="M14" s="271">
        <v>39</v>
      </c>
      <c r="N14" s="173"/>
      <c r="O14" s="176"/>
    </row>
    <row r="15" spans="1:17" ht="17" customHeight="1" x14ac:dyDescent="0.35">
      <c r="A15" s="270">
        <v>10</v>
      </c>
      <c r="B15" s="173"/>
      <c r="C15" s="174"/>
      <c r="D15" s="166"/>
      <c r="E15" s="268">
        <v>40</v>
      </c>
      <c r="F15" s="173"/>
      <c r="G15" s="174"/>
      <c r="H15" s="169"/>
      <c r="I15" s="271">
        <v>10</v>
      </c>
      <c r="J15" s="173"/>
      <c r="K15" s="175"/>
      <c r="L15" s="166"/>
      <c r="M15" s="271">
        <v>40</v>
      </c>
      <c r="N15" s="173"/>
      <c r="O15" s="176"/>
    </row>
    <row r="16" spans="1:17" ht="17" customHeight="1" x14ac:dyDescent="0.35">
      <c r="A16" s="270">
        <v>11</v>
      </c>
      <c r="B16" s="173"/>
      <c r="C16" s="174"/>
      <c r="D16" s="166"/>
      <c r="E16" s="268">
        <v>41</v>
      </c>
      <c r="F16" s="173"/>
      <c r="G16" s="174"/>
      <c r="H16" s="169"/>
      <c r="I16" s="271">
        <v>11</v>
      </c>
      <c r="J16" s="173"/>
      <c r="K16" s="175"/>
      <c r="L16" s="166"/>
      <c r="M16" s="271">
        <v>41</v>
      </c>
      <c r="N16" s="173"/>
      <c r="O16" s="176"/>
    </row>
    <row r="17" spans="1:15" ht="17" customHeight="1" x14ac:dyDescent="0.35">
      <c r="A17" s="270">
        <v>12</v>
      </c>
      <c r="B17" s="173"/>
      <c r="C17" s="174"/>
      <c r="D17" s="166"/>
      <c r="E17" s="268">
        <v>42</v>
      </c>
      <c r="F17" s="173"/>
      <c r="G17" s="174"/>
      <c r="H17" s="169"/>
      <c r="I17" s="271">
        <v>12</v>
      </c>
      <c r="J17" s="173"/>
      <c r="K17" s="175"/>
      <c r="L17" s="166"/>
      <c r="M17" s="271">
        <v>42</v>
      </c>
      <c r="N17" s="173"/>
      <c r="O17" s="176"/>
    </row>
    <row r="18" spans="1:15" ht="17" customHeight="1" x14ac:dyDescent="0.35">
      <c r="A18" s="270">
        <v>13</v>
      </c>
      <c r="B18" s="173"/>
      <c r="C18" s="174"/>
      <c r="D18" s="166"/>
      <c r="E18" s="268">
        <v>43</v>
      </c>
      <c r="F18" s="173"/>
      <c r="G18" s="174"/>
      <c r="H18" s="169"/>
      <c r="I18" s="271">
        <v>13</v>
      </c>
      <c r="J18" s="173"/>
      <c r="K18" s="175"/>
      <c r="L18" s="166"/>
      <c r="M18" s="271">
        <v>43</v>
      </c>
      <c r="N18" s="173"/>
      <c r="O18" s="176"/>
    </row>
    <row r="19" spans="1:15" ht="17" customHeight="1" x14ac:dyDescent="0.35">
      <c r="A19" s="270">
        <v>14</v>
      </c>
      <c r="B19" s="173"/>
      <c r="C19" s="174"/>
      <c r="D19" s="166"/>
      <c r="E19" s="268">
        <v>44</v>
      </c>
      <c r="F19" s="173"/>
      <c r="G19" s="174"/>
      <c r="H19" s="169"/>
      <c r="I19" s="271">
        <v>14</v>
      </c>
      <c r="J19" s="173"/>
      <c r="K19" s="175"/>
      <c r="L19" s="166"/>
      <c r="M19" s="271">
        <v>44</v>
      </c>
      <c r="N19" s="173"/>
      <c r="O19" s="176"/>
    </row>
    <row r="20" spans="1:15" ht="17" customHeight="1" x14ac:dyDescent="0.35">
      <c r="A20" s="270">
        <v>15</v>
      </c>
      <c r="B20" s="173"/>
      <c r="C20" s="174"/>
      <c r="D20" s="166"/>
      <c r="E20" s="268">
        <v>45</v>
      </c>
      <c r="F20" s="173"/>
      <c r="G20" s="174"/>
      <c r="H20" s="169"/>
      <c r="I20" s="271">
        <v>15</v>
      </c>
      <c r="J20" s="173"/>
      <c r="K20" s="175"/>
      <c r="L20" s="166"/>
      <c r="M20" s="271">
        <v>45</v>
      </c>
      <c r="N20" s="173"/>
      <c r="O20" s="176"/>
    </row>
    <row r="21" spans="1:15" ht="17" customHeight="1" x14ac:dyDescent="0.35">
      <c r="A21" s="270">
        <v>16</v>
      </c>
      <c r="B21" s="173"/>
      <c r="C21" s="174"/>
      <c r="D21" s="166"/>
      <c r="E21" s="268">
        <v>46</v>
      </c>
      <c r="F21" s="173"/>
      <c r="G21" s="174"/>
      <c r="H21" s="169"/>
      <c r="I21" s="271">
        <v>16</v>
      </c>
      <c r="J21" s="173"/>
      <c r="K21" s="175"/>
      <c r="L21" s="166"/>
      <c r="M21" s="271">
        <v>46</v>
      </c>
      <c r="N21" s="173"/>
      <c r="O21" s="176"/>
    </row>
    <row r="22" spans="1:15" ht="17" customHeight="1" x14ac:dyDescent="0.35">
      <c r="A22" s="270">
        <v>17</v>
      </c>
      <c r="B22" s="173"/>
      <c r="C22" s="174"/>
      <c r="D22" s="166"/>
      <c r="E22" s="268">
        <v>47</v>
      </c>
      <c r="F22" s="173"/>
      <c r="G22" s="174"/>
      <c r="H22" s="169"/>
      <c r="I22" s="271">
        <v>17</v>
      </c>
      <c r="J22" s="173"/>
      <c r="K22" s="175"/>
      <c r="L22" s="166"/>
      <c r="M22" s="271">
        <v>47</v>
      </c>
      <c r="N22" s="173"/>
      <c r="O22" s="176"/>
    </row>
    <row r="23" spans="1:15" ht="17" customHeight="1" x14ac:dyDescent="0.35">
      <c r="A23" s="270">
        <v>18</v>
      </c>
      <c r="B23" s="173"/>
      <c r="C23" s="174"/>
      <c r="D23" s="166"/>
      <c r="E23" s="268">
        <v>48</v>
      </c>
      <c r="F23" s="173"/>
      <c r="G23" s="174"/>
      <c r="H23" s="169"/>
      <c r="I23" s="271">
        <v>18</v>
      </c>
      <c r="J23" s="173"/>
      <c r="K23" s="175"/>
      <c r="L23" s="166"/>
      <c r="M23" s="271">
        <v>48</v>
      </c>
      <c r="N23" s="173"/>
      <c r="O23" s="176"/>
    </row>
    <row r="24" spans="1:15" ht="17" customHeight="1" x14ac:dyDescent="0.35">
      <c r="A24" s="270">
        <v>19</v>
      </c>
      <c r="B24" s="173"/>
      <c r="C24" s="174"/>
      <c r="D24" s="166"/>
      <c r="E24" s="268">
        <v>49</v>
      </c>
      <c r="F24" s="173"/>
      <c r="G24" s="174"/>
      <c r="H24" s="169"/>
      <c r="I24" s="271">
        <v>19</v>
      </c>
      <c r="J24" s="173"/>
      <c r="K24" s="175"/>
      <c r="L24" s="166"/>
      <c r="M24" s="271">
        <v>49</v>
      </c>
      <c r="N24" s="173"/>
      <c r="O24" s="176"/>
    </row>
    <row r="25" spans="1:15" ht="17" customHeight="1" x14ac:dyDescent="0.35">
      <c r="A25" s="270">
        <v>20</v>
      </c>
      <c r="B25" s="173"/>
      <c r="C25" s="174"/>
      <c r="D25" s="166"/>
      <c r="E25" s="268">
        <v>50</v>
      </c>
      <c r="F25" s="173"/>
      <c r="G25" s="174"/>
      <c r="H25" s="169"/>
      <c r="I25" s="271">
        <v>20</v>
      </c>
      <c r="J25" s="173"/>
      <c r="K25" s="175"/>
      <c r="L25" s="166"/>
      <c r="M25" s="271">
        <v>50</v>
      </c>
      <c r="N25" s="173"/>
      <c r="O25" s="176"/>
    </row>
    <row r="26" spans="1:15" ht="17" customHeight="1" x14ac:dyDescent="0.35">
      <c r="A26" s="270">
        <v>21</v>
      </c>
      <c r="B26" s="173"/>
      <c r="C26" s="174"/>
      <c r="D26" s="166"/>
      <c r="E26" s="268">
        <v>51</v>
      </c>
      <c r="F26" s="173"/>
      <c r="G26" s="174"/>
      <c r="H26" s="169"/>
      <c r="I26" s="271">
        <v>21</v>
      </c>
      <c r="J26" s="173"/>
      <c r="K26" s="175"/>
      <c r="L26" s="166"/>
      <c r="M26" s="271">
        <v>51</v>
      </c>
      <c r="N26" s="173"/>
      <c r="O26" s="176"/>
    </row>
    <row r="27" spans="1:15" ht="17" customHeight="1" x14ac:dyDescent="0.35">
      <c r="A27" s="270">
        <v>22</v>
      </c>
      <c r="B27" s="173"/>
      <c r="C27" s="174"/>
      <c r="D27" s="166"/>
      <c r="E27" s="268">
        <v>52</v>
      </c>
      <c r="F27" s="173"/>
      <c r="G27" s="174"/>
      <c r="H27" s="169"/>
      <c r="I27" s="271">
        <v>22</v>
      </c>
      <c r="J27" s="173"/>
      <c r="K27" s="175"/>
      <c r="L27" s="166"/>
      <c r="M27" s="271">
        <v>52</v>
      </c>
      <c r="N27" s="173"/>
      <c r="O27" s="176"/>
    </row>
    <row r="28" spans="1:15" ht="17" customHeight="1" x14ac:dyDescent="0.35">
      <c r="A28" s="270">
        <v>23</v>
      </c>
      <c r="B28" s="173"/>
      <c r="C28" s="174"/>
      <c r="D28" s="166"/>
      <c r="E28" s="268">
        <v>53</v>
      </c>
      <c r="F28" s="173"/>
      <c r="G28" s="174"/>
      <c r="H28" s="169"/>
      <c r="I28" s="271">
        <v>23</v>
      </c>
      <c r="J28" s="173"/>
      <c r="K28" s="175"/>
      <c r="L28" s="166"/>
      <c r="M28" s="271">
        <v>53</v>
      </c>
      <c r="N28" s="173"/>
      <c r="O28" s="176"/>
    </row>
    <row r="29" spans="1:15" ht="17" customHeight="1" x14ac:dyDescent="0.35">
      <c r="A29" s="270">
        <v>24</v>
      </c>
      <c r="B29" s="173"/>
      <c r="C29" s="174"/>
      <c r="D29" s="166"/>
      <c r="E29" s="268">
        <v>54</v>
      </c>
      <c r="F29" s="173"/>
      <c r="G29" s="174"/>
      <c r="H29" s="169"/>
      <c r="I29" s="271">
        <v>24</v>
      </c>
      <c r="J29" s="173"/>
      <c r="K29" s="175"/>
      <c r="L29" s="166"/>
      <c r="M29" s="271">
        <v>54</v>
      </c>
      <c r="N29" s="173"/>
      <c r="O29" s="176"/>
    </row>
    <row r="30" spans="1:15" ht="17" customHeight="1" x14ac:dyDescent="0.35">
      <c r="A30" s="270">
        <v>25</v>
      </c>
      <c r="B30" s="173"/>
      <c r="C30" s="174"/>
      <c r="D30" s="166"/>
      <c r="E30" s="268">
        <v>55</v>
      </c>
      <c r="F30" s="173"/>
      <c r="G30" s="174"/>
      <c r="H30" s="169"/>
      <c r="I30" s="271">
        <v>25</v>
      </c>
      <c r="J30" s="173"/>
      <c r="K30" s="175"/>
      <c r="L30" s="166"/>
      <c r="M30" s="271">
        <v>55</v>
      </c>
      <c r="N30" s="173"/>
      <c r="O30" s="176"/>
    </row>
    <row r="31" spans="1:15" ht="17" customHeight="1" x14ac:dyDescent="0.35">
      <c r="A31" s="270">
        <v>26</v>
      </c>
      <c r="B31" s="173"/>
      <c r="C31" s="174"/>
      <c r="D31" s="166"/>
      <c r="E31" s="268">
        <v>56</v>
      </c>
      <c r="F31" s="173"/>
      <c r="G31" s="174"/>
      <c r="H31" s="169"/>
      <c r="I31" s="271">
        <v>26</v>
      </c>
      <c r="J31" s="173"/>
      <c r="K31" s="175"/>
      <c r="L31" s="166"/>
      <c r="M31" s="271">
        <v>56</v>
      </c>
      <c r="N31" s="173"/>
      <c r="O31" s="176"/>
    </row>
    <row r="32" spans="1:15" ht="17" customHeight="1" x14ac:dyDescent="0.35">
      <c r="A32" s="270">
        <v>27</v>
      </c>
      <c r="B32" s="173"/>
      <c r="C32" s="174"/>
      <c r="D32" s="166"/>
      <c r="E32" s="268">
        <v>57</v>
      </c>
      <c r="F32" s="173"/>
      <c r="G32" s="174"/>
      <c r="H32" s="169"/>
      <c r="I32" s="271">
        <v>27</v>
      </c>
      <c r="J32" s="173"/>
      <c r="K32" s="175"/>
      <c r="L32" s="166"/>
      <c r="M32" s="271">
        <v>57</v>
      </c>
      <c r="N32" s="173"/>
      <c r="O32" s="176"/>
    </row>
    <row r="33" spans="1:15" ht="17" customHeight="1" x14ac:dyDescent="0.35">
      <c r="A33" s="270">
        <v>28</v>
      </c>
      <c r="B33" s="173"/>
      <c r="C33" s="174"/>
      <c r="D33" s="166"/>
      <c r="E33" s="268">
        <v>58</v>
      </c>
      <c r="F33" s="173"/>
      <c r="G33" s="174"/>
      <c r="H33" s="169"/>
      <c r="I33" s="271">
        <v>28</v>
      </c>
      <c r="J33" s="173"/>
      <c r="K33" s="175"/>
      <c r="L33" s="166"/>
      <c r="M33" s="271">
        <v>58</v>
      </c>
      <c r="N33" s="173"/>
      <c r="O33" s="176"/>
    </row>
    <row r="34" spans="1:15" ht="17" customHeight="1" x14ac:dyDescent="0.35">
      <c r="A34" s="270">
        <v>29</v>
      </c>
      <c r="B34" s="173"/>
      <c r="C34" s="174"/>
      <c r="D34" s="166"/>
      <c r="E34" s="268">
        <v>59</v>
      </c>
      <c r="F34" s="173"/>
      <c r="G34" s="174"/>
      <c r="H34" s="169"/>
      <c r="I34" s="271">
        <v>29</v>
      </c>
      <c r="J34" s="173"/>
      <c r="K34" s="175"/>
      <c r="L34" s="166"/>
      <c r="M34" s="271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11" t="s">
        <v>38</v>
      </c>
      <c r="B36" s="511"/>
      <c r="C36" s="511"/>
      <c r="D36" s="511"/>
      <c r="E36" s="511"/>
      <c r="F36" s="511"/>
      <c r="G36" s="285"/>
      <c r="H36" s="169"/>
      <c r="I36" s="510" t="s">
        <v>38</v>
      </c>
      <c r="J36" s="510"/>
      <c r="K36" s="510"/>
      <c r="L36" s="510"/>
      <c r="M36" s="511"/>
      <c r="N36" s="511"/>
      <c r="O36" s="286"/>
    </row>
    <row r="37" spans="1:15" ht="20" customHeight="1" thickBot="1" x14ac:dyDescent="0.4">
      <c r="A37" s="512" t="s">
        <v>115</v>
      </c>
      <c r="B37" s="512"/>
      <c r="C37" s="443">
        <v>60</v>
      </c>
      <c r="D37" s="445"/>
      <c r="E37" s="511"/>
      <c r="F37" s="511"/>
      <c r="G37" s="285"/>
      <c r="H37" s="169"/>
      <c r="I37" s="512" t="s">
        <v>115</v>
      </c>
      <c r="J37" s="512"/>
      <c r="K37" s="512">
        <f>C37</f>
        <v>60</v>
      </c>
      <c r="L37" s="512"/>
      <c r="M37" s="511"/>
      <c r="N37" s="511"/>
      <c r="O37" s="286"/>
    </row>
    <row r="38" spans="1:15" ht="20" customHeight="1" thickBot="1" x14ac:dyDescent="0.4">
      <c r="A38" s="511" t="s">
        <v>39</v>
      </c>
      <c r="B38" s="511"/>
      <c r="C38" s="511"/>
      <c r="D38" s="511"/>
      <c r="E38" s="511"/>
      <c r="F38" s="511"/>
      <c r="G38" s="285"/>
      <c r="H38" s="169"/>
      <c r="I38" s="510" t="s">
        <v>39</v>
      </c>
      <c r="J38" s="510"/>
      <c r="K38" s="510"/>
      <c r="L38" s="510"/>
      <c r="M38" s="511"/>
      <c r="N38" s="511"/>
      <c r="O38" s="286"/>
    </row>
    <row r="39" spans="1:15" ht="20" customHeight="1" thickBot="1" x14ac:dyDescent="0.4">
      <c r="A39" s="511" t="s">
        <v>111</v>
      </c>
      <c r="B39" s="511"/>
      <c r="C39" s="511"/>
      <c r="D39" s="511"/>
      <c r="E39" s="511"/>
      <c r="F39" s="511"/>
      <c r="G39" s="287"/>
      <c r="H39" s="182"/>
      <c r="I39" s="510" t="str">
        <f>A39</f>
        <v xml:space="preserve">Partijpunten: </v>
      </c>
      <c r="J39" s="510"/>
      <c r="K39" s="510"/>
      <c r="L39" s="510"/>
      <c r="M39" s="511"/>
      <c r="N39" s="511"/>
      <c r="O39" s="288"/>
    </row>
    <row r="40" spans="1:15" ht="30" customHeight="1" thickBot="1" x14ac:dyDescent="0.5">
      <c r="A40" s="156" t="str">
        <f>A1</f>
        <v>DB Li</v>
      </c>
      <c r="B40" s="276" t="s">
        <v>33</v>
      </c>
      <c r="C40" s="522">
        <v>2</v>
      </c>
      <c r="D40" s="523"/>
      <c r="E40" s="277" t="s">
        <v>112</v>
      </c>
      <c r="F40" s="289">
        <f>F1</f>
        <v>1</v>
      </c>
      <c r="G40" s="279" t="s">
        <v>113</v>
      </c>
      <c r="H40" s="290"/>
      <c r="I40" s="156" t="str">
        <f>A40</f>
        <v>DB Li</v>
      </c>
      <c r="J40" s="276" t="s">
        <v>33</v>
      </c>
      <c r="K40" s="524">
        <f>F40</f>
        <v>1</v>
      </c>
      <c r="L40" s="523"/>
      <c r="M40" s="277" t="s">
        <v>112</v>
      </c>
      <c r="N40" s="289">
        <f>F40</f>
        <v>1</v>
      </c>
      <c r="O40" s="280" t="str">
        <f>G40</f>
        <v>P A</v>
      </c>
    </row>
    <row r="41" spans="1:15" ht="15" customHeight="1" thickBot="1" x14ac:dyDescent="0.4">
      <c r="A41" s="156"/>
      <c r="B41" s="513"/>
      <c r="C41" s="514"/>
      <c r="D41" s="514"/>
      <c r="E41" s="514"/>
      <c r="F41" s="514"/>
      <c r="G41" s="515"/>
      <c r="H41" s="159"/>
      <c r="I41" s="513"/>
      <c r="J41" s="514"/>
      <c r="K41" s="514"/>
      <c r="L41" s="514"/>
      <c r="M41" s="514"/>
      <c r="N41" s="514"/>
      <c r="O41" s="515"/>
    </row>
    <row r="42" spans="1:15" ht="15" customHeight="1" thickBot="1" x14ac:dyDescent="0.4">
      <c r="A42" s="281"/>
      <c r="B42" s="516" t="str">
        <f>B3</f>
        <v xml:space="preserve">Na de trekstoot vult u de bovenstaande namen op de juiste plaats in </v>
      </c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8"/>
      <c r="O42" s="282"/>
    </row>
    <row r="43" spans="1:15" ht="19" customHeight="1" thickBot="1" x14ac:dyDescent="0.4">
      <c r="A43" s="158" t="s">
        <v>34</v>
      </c>
      <c r="B43" s="519"/>
      <c r="C43" s="520"/>
      <c r="D43" s="520"/>
      <c r="E43" s="520"/>
      <c r="F43" s="520"/>
      <c r="G43" s="521"/>
      <c r="H43" s="336"/>
      <c r="I43" s="158" t="s">
        <v>34</v>
      </c>
      <c r="J43" s="519"/>
      <c r="K43" s="520"/>
      <c r="L43" s="520"/>
      <c r="M43" s="520"/>
      <c r="N43" s="520"/>
      <c r="O43" s="521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84"/>
      <c r="E44" s="162" t="s">
        <v>35</v>
      </c>
      <c r="F44" s="160" t="s">
        <v>36</v>
      </c>
      <c r="G44" s="161" t="s">
        <v>37</v>
      </c>
      <c r="H44" s="335"/>
      <c r="I44" s="162" t="s">
        <v>35</v>
      </c>
      <c r="J44" s="160" t="s">
        <v>36</v>
      </c>
      <c r="K44" s="160" t="s">
        <v>37</v>
      </c>
      <c r="L44" s="284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0">
        <v>2</v>
      </c>
      <c r="B46" s="173"/>
      <c r="C46" s="174"/>
      <c r="D46" s="166"/>
      <c r="E46" s="268">
        <v>32</v>
      </c>
      <c r="F46" s="173"/>
      <c r="G46" s="174"/>
      <c r="H46" s="169"/>
      <c r="I46" s="271">
        <v>2</v>
      </c>
      <c r="J46" s="173"/>
      <c r="K46" s="175"/>
      <c r="L46" s="166"/>
      <c r="M46" s="271">
        <v>32</v>
      </c>
      <c r="N46" s="173"/>
      <c r="O46" s="176"/>
    </row>
    <row r="47" spans="1:15" ht="17" customHeight="1" x14ac:dyDescent="0.35">
      <c r="A47" s="270">
        <v>3</v>
      </c>
      <c r="B47" s="173"/>
      <c r="C47" s="174"/>
      <c r="D47" s="166"/>
      <c r="E47" s="268">
        <v>33</v>
      </c>
      <c r="F47" s="173"/>
      <c r="G47" s="174"/>
      <c r="H47" s="169"/>
      <c r="I47" s="271">
        <v>3</v>
      </c>
      <c r="J47" s="173"/>
      <c r="K47" s="175"/>
      <c r="L47" s="166"/>
      <c r="M47" s="271">
        <v>33</v>
      </c>
      <c r="N47" s="173"/>
      <c r="O47" s="176"/>
    </row>
    <row r="48" spans="1:15" ht="17" customHeight="1" x14ac:dyDescent="0.35">
      <c r="A48" s="270">
        <v>4</v>
      </c>
      <c r="B48" s="173"/>
      <c r="C48" s="174"/>
      <c r="D48" s="166"/>
      <c r="E48" s="268">
        <v>34</v>
      </c>
      <c r="F48" s="173"/>
      <c r="G48" s="174"/>
      <c r="H48" s="169"/>
      <c r="I48" s="271">
        <v>4</v>
      </c>
      <c r="J48" s="173"/>
      <c r="K48" s="175"/>
      <c r="L48" s="166"/>
      <c r="M48" s="271">
        <v>34</v>
      </c>
      <c r="N48" s="173"/>
      <c r="O48" s="176"/>
    </row>
    <row r="49" spans="1:15" ht="17" customHeight="1" x14ac:dyDescent="0.35">
      <c r="A49" s="270">
        <v>5</v>
      </c>
      <c r="B49" s="173"/>
      <c r="C49" s="174"/>
      <c r="D49" s="166"/>
      <c r="E49" s="268">
        <v>35</v>
      </c>
      <c r="F49" s="173"/>
      <c r="G49" s="174"/>
      <c r="H49" s="169"/>
      <c r="I49" s="271">
        <v>5</v>
      </c>
      <c r="J49" s="173"/>
      <c r="K49" s="175"/>
      <c r="L49" s="166"/>
      <c r="M49" s="271">
        <v>35</v>
      </c>
      <c r="N49" s="173"/>
      <c r="O49" s="176"/>
    </row>
    <row r="50" spans="1:15" ht="17" customHeight="1" x14ac:dyDescent="0.35">
      <c r="A50" s="270">
        <v>6</v>
      </c>
      <c r="B50" s="173"/>
      <c r="C50" s="174"/>
      <c r="D50" s="166"/>
      <c r="E50" s="268">
        <v>36</v>
      </c>
      <c r="F50" s="173"/>
      <c r="G50" s="174"/>
      <c r="H50" s="169"/>
      <c r="I50" s="271">
        <v>6</v>
      </c>
      <c r="J50" s="173"/>
      <c r="K50" s="175"/>
      <c r="L50" s="166"/>
      <c r="M50" s="271">
        <v>36</v>
      </c>
      <c r="N50" s="173"/>
      <c r="O50" s="176"/>
    </row>
    <row r="51" spans="1:15" ht="17" customHeight="1" x14ac:dyDescent="0.35">
      <c r="A51" s="270">
        <v>7</v>
      </c>
      <c r="B51" s="173"/>
      <c r="C51" s="174"/>
      <c r="D51" s="166"/>
      <c r="E51" s="268">
        <v>37</v>
      </c>
      <c r="F51" s="173"/>
      <c r="G51" s="174"/>
      <c r="H51" s="169"/>
      <c r="I51" s="271">
        <v>7</v>
      </c>
      <c r="J51" s="173"/>
      <c r="K51" s="175"/>
      <c r="L51" s="166"/>
      <c r="M51" s="271">
        <v>37</v>
      </c>
      <c r="N51" s="173"/>
      <c r="O51" s="176"/>
    </row>
    <row r="52" spans="1:15" ht="17" customHeight="1" x14ac:dyDescent="0.35">
      <c r="A52" s="270">
        <v>8</v>
      </c>
      <c r="B52" s="173"/>
      <c r="C52" s="174"/>
      <c r="D52" s="166"/>
      <c r="E52" s="268">
        <v>38</v>
      </c>
      <c r="F52" s="173"/>
      <c r="G52" s="174"/>
      <c r="H52" s="169"/>
      <c r="I52" s="271">
        <v>8</v>
      </c>
      <c r="J52" s="173"/>
      <c r="K52" s="175"/>
      <c r="L52" s="166"/>
      <c r="M52" s="271">
        <v>38</v>
      </c>
      <c r="N52" s="173"/>
      <c r="O52" s="176"/>
    </row>
    <row r="53" spans="1:15" ht="17" customHeight="1" x14ac:dyDescent="0.35">
      <c r="A53" s="270">
        <v>9</v>
      </c>
      <c r="B53" s="173"/>
      <c r="C53" s="174"/>
      <c r="D53" s="166"/>
      <c r="E53" s="268">
        <v>39</v>
      </c>
      <c r="F53" s="173"/>
      <c r="G53" s="174"/>
      <c r="H53" s="169"/>
      <c r="I53" s="271">
        <v>9</v>
      </c>
      <c r="J53" s="173"/>
      <c r="K53" s="175"/>
      <c r="L53" s="166"/>
      <c r="M53" s="271">
        <v>39</v>
      </c>
      <c r="N53" s="173"/>
      <c r="O53" s="176"/>
    </row>
    <row r="54" spans="1:15" ht="17" customHeight="1" x14ac:dyDescent="0.35">
      <c r="A54" s="270">
        <v>10</v>
      </c>
      <c r="B54" s="173"/>
      <c r="C54" s="174"/>
      <c r="D54" s="166"/>
      <c r="E54" s="268">
        <v>40</v>
      </c>
      <c r="F54" s="173"/>
      <c r="G54" s="174"/>
      <c r="H54" s="169"/>
      <c r="I54" s="271">
        <v>10</v>
      </c>
      <c r="J54" s="173"/>
      <c r="K54" s="175"/>
      <c r="L54" s="166"/>
      <c r="M54" s="271">
        <v>40</v>
      </c>
      <c r="N54" s="173"/>
      <c r="O54" s="176"/>
    </row>
    <row r="55" spans="1:15" ht="17" customHeight="1" x14ac:dyDescent="0.35">
      <c r="A55" s="270">
        <v>11</v>
      </c>
      <c r="B55" s="173"/>
      <c r="C55" s="174"/>
      <c r="D55" s="166"/>
      <c r="E55" s="268">
        <v>41</v>
      </c>
      <c r="F55" s="173"/>
      <c r="G55" s="174"/>
      <c r="H55" s="169"/>
      <c r="I55" s="271">
        <v>11</v>
      </c>
      <c r="J55" s="173"/>
      <c r="K55" s="175"/>
      <c r="L55" s="166"/>
      <c r="M55" s="271">
        <v>41</v>
      </c>
      <c r="N55" s="173"/>
      <c r="O55" s="176"/>
    </row>
    <row r="56" spans="1:15" ht="17" customHeight="1" x14ac:dyDescent="0.35">
      <c r="A56" s="270">
        <v>12</v>
      </c>
      <c r="B56" s="173"/>
      <c r="C56" s="174"/>
      <c r="D56" s="166"/>
      <c r="E56" s="268">
        <v>42</v>
      </c>
      <c r="F56" s="173"/>
      <c r="G56" s="174"/>
      <c r="H56" s="169"/>
      <c r="I56" s="271">
        <v>12</v>
      </c>
      <c r="J56" s="173"/>
      <c r="K56" s="175"/>
      <c r="L56" s="166"/>
      <c r="M56" s="271">
        <v>42</v>
      </c>
      <c r="N56" s="173"/>
      <c r="O56" s="176"/>
    </row>
    <row r="57" spans="1:15" ht="17" customHeight="1" x14ac:dyDescent="0.35">
      <c r="A57" s="270">
        <v>13</v>
      </c>
      <c r="B57" s="173"/>
      <c r="C57" s="174"/>
      <c r="D57" s="166"/>
      <c r="E57" s="268">
        <v>43</v>
      </c>
      <c r="F57" s="173"/>
      <c r="G57" s="174"/>
      <c r="H57" s="169"/>
      <c r="I57" s="271">
        <v>13</v>
      </c>
      <c r="J57" s="173"/>
      <c r="K57" s="175"/>
      <c r="L57" s="166"/>
      <c r="M57" s="271">
        <v>43</v>
      </c>
      <c r="N57" s="173"/>
      <c r="O57" s="176"/>
    </row>
    <row r="58" spans="1:15" ht="17" customHeight="1" x14ac:dyDescent="0.35">
      <c r="A58" s="270">
        <v>14</v>
      </c>
      <c r="B58" s="173"/>
      <c r="C58" s="174"/>
      <c r="D58" s="166"/>
      <c r="E58" s="268">
        <v>44</v>
      </c>
      <c r="F58" s="173"/>
      <c r="G58" s="174"/>
      <c r="H58" s="169"/>
      <c r="I58" s="271">
        <v>14</v>
      </c>
      <c r="J58" s="173"/>
      <c r="K58" s="175"/>
      <c r="L58" s="166"/>
      <c r="M58" s="271">
        <v>44</v>
      </c>
      <c r="N58" s="173"/>
      <c r="O58" s="176"/>
    </row>
    <row r="59" spans="1:15" ht="17" customHeight="1" x14ac:dyDescent="0.35">
      <c r="A59" s="270">
        <v>15</v>
      </c>
      <c r="B59" s="173"/>
      <c r="C59" s="174"/>
      <c r="D59" s="166"/>
      <c r="E59" s="268">
        <v>45</v>
      </c>
      <c r="F59" s="173"/>
      <c r="G59" s="174"/>
      <c r="H59" s="169"/>
      <c r="I59" s="271">
        <v>15</v>
      </c>
      <c r="J59" s="173"/>
      <c r="K59" s="175"/>
      <c r="L59" s="166"/>
      <c r="M59" s="271">
        <v>45</v>
      </c>
      <c r="N59" s="173"/>
      <c r="O59" s="176"/>
    </row>
    <row r="60" spans="1:15" ht="17" customHeight="1" x14ac:dyDescent="0.35">
      <c r="A60" s="270">
        <v>16</v>
      </c>
      <c r="B60" s="173"/>
      <c r="C60" s="174"/>
      <c r="D60" s="166"/>
      <c r="E60" s="268">
        <v>46</v>
      </c>
      <c r="F60" s="173"/>
      <c r="G60" s="174"/>
      <c r="H60" s="169"/>
      <c r="I60" s="271">
        <v>16</v>
      </c>
      <c r="J60" s="173"/>
      <c r="K60" s="175"/>
      <c r="L60" s="166"/>
      <c r="M60" s="271">
        <v>46</v>
      </c>
      <c r="N60" s="173"/>
      <c r="O60" s="176"/>
    </row>
    <row r="61" spans="1:15" ht="17" customHeight="1" x14ac:dyDescent="0.35">
      <c r="A61" s="270">
        <v>17</v>
      </c>
      <c r="B61" s="173"/>
      <c r="C61" s="174"/>
      <c r="D61" s="166"/>
      <c r="E61" s="268">
        <v>47</v>
      </c>
      <c r="F61" s="173"/>
      <c r="G61" s="174"/>
      <c r="H61" s="169"/>
      <c r="I61" s="271">
        <v>17</v>
      </c>
      <c r="J61" s="173"/>
      <c r="K61" s="175"/>
      <c r="L61" s="166"/>
      <c r="M61" s="271">
        <v>47</v>
      </c>
      <c r="N61" s="173"/>
      <c r="O61" s="176"/>
    </row>
    <row r="62" spans="1:15" ht="17" customHeight="1" x14ac:dyDescent="0.35">
      <c r="A62" s="270">
        <v>18</v>
      </c>
      <c r="B62" s="173"/>
      <c r="C62" s="174"/>
      <c r="D62" s="166"/>
      <c r="E62" s="268">
        <v>48</v>
      </c>
      <c r="F62" s="173"/>
      <c r="G62" s="174"/>
      <c r="H62" s="169"/>
      <c r="I62" s="271">
        <v>18</v>
      </c>
      <c r="J62" s="173"/>
      <c r="K62" s="175"/>
      <c r="L62" s="166"/>
      <c r="M62" s="271">
        <v>48</v>
      </c>
      <c r="N62" s="173"/>
      <c r="O62" s="176"/>
    </row>
    <row r="63" spans="1:15" ht="17" customHeight="1" x14ac:dyDescent="0.35">
      <c r="A63" s="270">
        <v>19</v>
      </c>
      <c r="B63" s="173"/>
      <c r="C63" s="174"/>
      <c r="D63" s="166"/>
      <c r="E63" s="268">
        <v>49</v>
      </c>
      <c r="F63" s="173"/>
      <c r="G63" s="174"/>
      <c r="H63" s="169"/>
      <c r="I63" s="271">
        <v>19</v>
      </c>
      <c r="J63" s="173"/>
      <c r="K63" s="175"/>
      <c r="L63" s="166"/>
      <c r="M63" s="271">
        <v>49</v>
      </c>
      <c r="N63" s="173"/>
      <c r="O63" s="176"/>
    </row>
    <row r="64" spans="1:15" ht="17" customHeight="1" x14ac:dyDescent="0.35">
      <c r="A64" s="270">
        <v>20</v>
      </c>
      <c r="B64" s="173"/>
      <c r="C64" s="174"/>
      <c r="D64" s="166"/>
      <c r="E64" s="268">
        <v>50</v>
      </c>
      <c r="F64" s="173"/>
      <c r="G64" s="174"/>
      <c r="H64" s="169"/>
      <c r="I64" s="271">
        <v>20</v>
      </c>
      <c r="J64" s="173"/>
      <c r="K64" s="175"/>
      <c r="L64" s="166"/>
      <c r="M64" s="271">
        <v>50</v>
      </c>
      <c r="N64" s="173"/>
      <c r="O64" s="176"/>
    </row>
    <row r="65" spans="1:15" ht="17" customHeight="1" x14ac:dyDescent="0.35">
      <c r="A65" s="270">
        <v>21</v>
      </c>
      <c r="B65" s="173"/>
      <c r="C65" s="174"/>
      <c r="D65" s="166"/>
      <c r="E65" s="268">
        <v>51</v>
      </c>
      <c r="F65" s="173"/>
      <c r="G65" s="174"/>
      <c r="H65" s="169"/>
      <c r="I65" s="271">
        <v>21</v>
      </c>
      <c r="J65" s="173"/>
      <c r="K65" s="175"/>
      <c r="L65" s="166"/>
      <c r="M65" s="271">
        <v>51</v>
      </c>
      <c r="N65" s="173"/>
      <c r="O65" s="176"/>
    </row>
    <row r="66" spans="1:15" ht="17" customHeight="1" x14ac:dyDescent="0.35">
      <c r="A66" s="270">
        <v>22</v>
      </c>
      <c r="B66" s="173"/>
      <c r="C66" s="174"/>
      <c r="D66" s="166"/>
      <c r="E66" s="268">
        <v>52</v>
      </c>
      <c r="F66" s="173"/>
      <c r="G66" s="174"/>
      <c r="H66" s="169"/>
      <c r="I66" s="271">
        <v>22</v>
      </c>
      <c r="J66" s="173"/>
      <c r="K66" s="175"/>
      <c r="L66" s="166"/>
      <c r="M66" s="271">
        <v>52</v>
      </c>
      <c r="N66" s="173"/>
      <c r="O66" s="176"/>
    </row>
    <row r="67" spans="1:15" ht="17" customHeight="1" x14ac:dyDescent="0.35">
      <c r="A67" s="270">
        <v>23</v>
      </c>
      <c r="B67" s="173"/>
      <c r="C67" s="174"/>
      <c r="D67" s="166"/>
      <c r="E67" s="268">
        <v>53</v>
      </c>
      <c r="F67" s="173"/>
      <c r="G67" s="174"/>
      <c r="H67" s="169"/>
      <c r="I67" s="271">
        <v>23</v>
      </c>
      <c r="J67" s="173"/>
      <c r="K67" s="175"/>
      <c r="L67" s="166"/>
      <c r="M67" s="271">
        <v>53</v>
      </c>
      <c r="N67" s="173"/>
      <c r="O67" s="176"/>
    </row>
    <row r="68" spans="1:15" ht="17" customHeight="1" x14ac:dyDescent="0.35">
      <c r="A68" s="270">
        <v>24</v>
      </c>
      <c r="B68" s="173"/>
      <c r="C68" s="174"/>
      <c r="D68" s="166"/>
      <c r="E68" s="268">
        <v>54</v>
      </c>
      <c r="F68" s="173"/>
      <c r="G68" s="174"/>
      <c r="H68" s="169"/>
      <c r="I68" s="271">
        <v>24</v>
      </c>
      <c r="J68" s="173"/>
      <c r="K68" s="175"/>
      <c r="L68" s="166"/>
      <c r="M68" s="271">
        <v>54</v>
      </c>
      <c r="N68" s="173"/>
      <c r="O68" s="176"/>
    </row>
    <row r="69" spans="1:15" ht="17" customHeight="1" x14ac:dyDescent="0.35">
      <c r="A69" s="270">
        <v>25</v>
      </c>
      <c r="B69" s="173"/>
      <c r="C69" s="174"/>
      <c r="D69" s="166"/>
      <c r="E69" s="268">
        <v>55</v>
      </c>
      <c r="F69" s="173"/>
      <c r="G69" s="174"/>
      <c r="H69" s="169"/>
      <c r="I69" s="271">
        <v>25</v>
      </c>
      <c r="J69" s="173"/>
      <c r="K69" s="175"/>
      <c r="L69" s="166"/>
      <c r="M69" s="271">
        <v>55</v>
      </c>
      <c r="N69" s="173"/>
      <c r="O69" s="176"/>
    </row>
    <row r="70" spans="1:15" ht="17" customHeight="1" x14ac:dyDescent="0.35">
      <c r="A70" s="270">
        <v>26</v>
      </c>
      <c r="B70" s="173"/>
      <c r="C70" s="174"/>
      <c r="D70" s="166"/>
      <c r="E70" s="268">
        <v>56</v>
      </c>
      <c r="F70" s="173"/>
      <c r="G70" s="174"/>
      <c r="H70" s="169"/>
      <c r="I70" s="271">
        <v>26</v>
      </c>
      <c r="J70" s="173"/>
      <c r="K70" s="175"/>
      <c r="L70" s="166"/>
      <c r="M70" s="271">
        <v>56</v>
      </c>
      <c r="N70" s="173"/>
      <c r="O70" s="176"/>
    </row>
    <row r="71" spans="1:15" ht="17" customHeight="1" x14ac:dyDescent="0.35">
      <c r="A71" s="270">
        <v>27</v>
      </c>
      <c r="B71" s="173"/>
      <c r="C71" s="174"/>
      <c r="D71" s="166"/>
      <c r="E71" s="268">
        <v>57</v>
      </c>
      <c r="F71" s="173"/>
      <c r="G71" s="174"/>
      <c r="H71" s="169"/>
      <c r="I71" s="271">
        <v>27</v>
      </c>
      <c r="J71" s="173"/>
      <c r="K71" s="175"/>
      <c r="L71" s="166"/>
      <c r="M71" s="271">
        <v>57</v>
      </c>
      <c r="N71" s="173"/>
      <c r="O71" s="176"/>
    </row>
    <row r="72" spans="1:15" ht="17" customHeight="1" x14ac:dyDescent="0.35">
      <c r="A72" s="270">
        <v>28</v>
      </c>
      <c r="B72" s="173"/>
      <c r="C72" s="174"/>
      <c r="D72" s="166"/>
      <c r="E72" s="268">
        <v>58</v>
      </c>
      <c r="F72" s="173"/>
      <c r="G72" s="174"/>
      <c r="H72" s="169"/>
      <c r="I72" s="271">
        <v>28</v>
      </c>
      <c r="J72" s="173"/>
      <c r="K72" s="175"/>
      <c r="L72" s="166"/>
      <c r="M72" s="271">
        <v>58</v>
      </c>
      <c r="N72" s="173"/>
      <c r="O72" s="176"/>
    </row>
    <row r="73" spans="1:15" ht="17" customHeight="1" x14ac:dyDescent="0.35">
      <c r="A73" s="270">
        <v>29</v>
      </c>
      <c r="B73" s="173"/>
      <c r="C73" s="174"/>
      <c r="D73" s="166"/>
      <c r="E73" s="268">
        <v>59</v>
      </c>
      <c r="F73" s="173"/>
      <c r="G73" s="174"/>
      <c r="H73" s="169"/>
      <c r="I73" s="271">
        <v>29</v>
      </c>
      <c r="J73" s="173"/>
      <c r="K73" s="175"/>
      <c r="L73" s="166"/>
      <c r="M73" s="271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10" t="s">
        <v>38</v>
      </c>
      <c r="B75" s="510"/>
      <c r="C75" s="510"/>
      <c r="D75" s="510"/>
      <c r="E75" s="511"/>
      <c r="F75" s="511"/>
      <c r="G75" s="285"/>
      <c r="H75" s="169"/>
      <c r="I75" s="510" t="s">
        <v>38</v>
      </c>
      <c r="J75" s="510"/>
      <c r="K75" s="510"/>
      <c r="L75" s="510"/>
      <c r="M75" s="511"/>
      <c r="N75" s="511"/>
      <c r="O75" s="286"/>
    </row>
    <row r="76" spans="1:15" ht="20" customHeight="1" thickBot="1" x14ac:dyDescent="0.4">
      <c r="A76" s="512" t="s">
        <v>115</v>
      </c>
      <c r="B76" s="512"/>
      <c r="C76" s="512">
        <f>C37</f>
        <v>60</v>
      </c>
      <c r="D76" s="512"/>
      <c r="E76" s="511"/>
      <c r="F76" s="511"/>
      <c r="G76" s="285"/>
      <c r="H76" s="169"/>
      <c r="I76" s="512" t="s">
        <v>115</v>
      </c>
      <c r="J76" s="512"/>
      <c r="K76" s="512">
        <f>C76</f>
        <v>60</v>
      </c>
      <c r="L76" s="512"/>
      <c r="M76" s="511"/>
      <c r="N76" s="511"/>
      <c r="O76" s="286"/>
    </row>
    <row r="77" spans="1:15" ht="20" customHeight="1" thickBot="1" x14ac:dyDescent="0.4">
      <c r="A77" s="510" t="s">
        <v>39</v>
      </c>
      <c r="B77" s="510"/>
      <c r="C77" s="510"/>
      <c r="D77" s="510"/>
      <c r="E77" s="511"/>
      <c r="F77" s="511"/>
      <c r="G77" s="285"/>
      <c r="H77" s="169"/>
      <c r="I77" s="510" t="s">
        <v>39</v>
      </c>
      <c r="J77" s="510"/>
      <c r="K77" s="510"/>
      <c r="L77" s="510"/>
      <c r="M77" s="511"/>
      <c r="N77" s="511"/>
      <c r="O77" s="286"/>
    </row>
    <row r="78" spans="1:15" ht="20" customHeight="1" thickBot="1" x14ac:dyDescent="0.4">
      <c r="A78" s="510" t="str">
        <f>A39</f>
        <v xml:space="preserve">Partijpunten: </v>
      </c>
      <c r="B78" s="510"/>
      <c r="C78" s="510"/>
      <c r="D78" s="510"/>
      <c r="E78" s="511"/>
      <c r="F78" s="511"/>
      <c r="G78" s="287"/>
      <c r="H78" s="182"/>
      <c r="I78" s="510" t="str">
        <f>A39</f>
        <v xml:space="preserve">Partijpunten: </v>
      </c>
      <c r="J78" s="510"/>
      <c r="K78" s="510"/>
      <c r="L78" s="510"/>
      <c r="M78" s="511"/>
      <c r="N78" s="511"/>
      <c r="O78" s="288"/>
    </row>
    <row r="79" spans="1:15" ht="30" customHeight="1" thickBot="1" x14ac:dyDescent="0.5">
      <c r="A79" s="156" t="str">
        <f>A1</f>
        <v>DB Li</v>
      </c>
      <c r="B79" s="276" t="s">
        <v>33</v>
      </c>
      <c r="C79" s="522">
        <v>3</v>
      </c>
      <c r="D79" s="523"/>
      <c r="E79" s="277" t="s">
        <v>112</v>
      </c>
      <c r="F79" s="291">
        <f>F1</f>
        <v>1</v>
      </c>
      <c r="G79" s="279" t="s">
        <v>116</v>
      </c>
      <c r="H79" s="290"/>
      <c r="I79" s="156" t="str">
        <f>A79</f>
        <v>DB Li</v>
      </c>
      <c r="J79" s="276" t="s">
        <v>33</v>
      </c>
      <c r="K79" s="524">
        <f>C79</f>
        <v>3</v>
      </c>
      <c r="L79" s="523"/>
      <c r="M79" s="277" t="s">
        <v>112</v>
      </c>
      <c r="N79" s="289">
        <f>F79</f>
        <v>1</v>
      </c>
      <c r="O79" s="280" t="str">
        <f>G79</f>
        <v>P B</v>
      </c>
    </row>
    <row r="80" spans="1:15" ht="15" customHeight="1" thickBot="1" x14ac:dyDescent="0.4">
      <c r="A80" s="156"/>
      <c r="B80" s="513"/>
      <c r="C80" s="514"/>
      <c r="D80" s="514"/>
      <c r="E80" s="514"/>
      <c r="F80" s="514"/>
      <c r="G80" s="515"/>
      <c r="H80" s="159"/>
      <c r="I80" s="513"/>
      <c r="J80" s="514"/>
      <c r="K80" s="514"/>
      <c r="L80" s="514"/>
      <c r="M80" s="514"/>
      <c r="N80" s="514"/>
      <c r="O80" s="515"/>
    </row>
    <row r="81" spans="1:15" ht="15" customHeight="1" thickBot="1" x14ac:dyDescent="0.4">
      <c r="A81" s="281"/>
      <c r="B81" s="516" t="s">
        <v>114</v>
      </c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8"/>
      <c r="O81" s="282"/>
    </row>
    <row r="82" spans="1:15" ht="19" customHeight="1" thickBot="1" x14ac:dyDescent="0.4">
      <c r="A82" s="158" t="s">
        <v>34</v>
      </c>
      <c r="B82" s="519"/>
      <c r="C82" s="520"/>
      <c r="D82" s="520"/>
      <c r="E82" s="520"/>
      <c r="F82" s="520"/>
      <c r="G82" s="521"/>
      <c r="H82" s="336"/>
      <c r="I82" s="158" t="s">
        <v>34</v>
      </c>
      <c r="J82" s="519"/>
      <c r="K82" s="520"/>
      <c r="L82" s="520"/>
      <c r="M82" s="520"/>
      <c r="N82" s="520"/>
      <c r="O82" s="521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84"/>
      <c r="E83" s="162" t="s">
        <v>35</v>
      </c>
      <c r="F83" s="160" t="s">
        <v>36</v>
      </c>
      <c r="G83" s="161" t="s">
        <v>37</v>
      </c>
      <c r="H83" s="335"/>
      <c r="I83" s="162" t="s">
        <v>35</v>
      </c>
      <c r="J83" s="160" t="s">
        <v>36</v>
      </c>
      <c r="K83" s="160" t="s">
        <v>37</v>
      </c>
      <c r="L83" s="284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0">
        <v>2</v>
      </c>
      <c r="B85" s="173"/>
      <c r="C85" s="174"/>
      <c r="D85" s="166"/>
      <c r="E85" s="268">
        <v>32</v>
      </c>
      <c r="F85" s="173"/>
      <c r="G85" s="174"/>
      <c r="H85" s="169"/>
      <c r="I85" s="271">
        <v>2</v>
      </c>
      <c r="J85" s="173"/>
      <c r="K85" s="175"/>
      <c r="L85" s="166"/>
      <c r="M85" s="271">
        <v>32</v>
      </c>
      <c r="N85" s="173"/>
      <c r="O85" s="176"/>
    </row>
    <row r="86" spans="1:15" ht="17" customHeight="1" x14ac:dyDescent="0.35">
      <c r="A86" s="270">
        <v>3</v>
      </c>
      <c r="B86" s="173"/>
      <c r="C86" s="174"/>
      <c r="D86" s="166"/>
      <c r="E86" s="268">
        <v>33</v>
      </c>
      <c r="F86" s="173"/>
      <c r="G86" s="174"/>
      <c r="H86" s="169"/>
      <c r="I86" s="271">
        <v>3</v>
      </c>
      <c r="J86" s="173"/>
      <c r="K86" s="175"/>
      <c r="L86" s="166"/>
      <c r="M86" s="271">
        <v>33</v>
      </c>
      <c r="N86" s="173"/>
      <c r="O86" s="176"/>
    </row>
    <row r="87" spans="1:15" ht="17" customHeight="1" x14ac:dyDescent="0.35">
      <c r="A87" s="270">
        <v>4</v>
      </c>
      <c r="B87" s="173"/>
      <c r="C87" s="174"/>
      <c r="D87" s="166"/>
      <c r="E87" s="268">
        <v>34</v>
      </c>
      <c r="F87" s="173"/>
      <c r="G87" s="174"/>
      <c r="H87" s="169"/>
      <c r="I87" s="271">
        <v>4</v>
      </c>
      <c r="J87" s="173"/>
      <c r="K87" s="175"/>
      <c r="L87" s="166"/>
      <c r="M87" s="271">
        <v>34</v>
      </c>
      <c r="N87" s="173"/>
      <c r="O87" s="176"/>
    </row>
    <row r="88" spans="1:15" ht="17" customHeight="1" x14ac:dyDescent="0.35">
      <c r="A88" s="270">
        <v>5</v>
      </c>
      <c r="B88" s="173"/>
      <c r="C88" s="174"/>
      <c r="D88" s="166"/>
      <c r="E88" s="268">
        <v>35</v>
      </c>
      <c r="F88" s="173"/>
      <c r="G88" s="174"/>
      <c r="H88" s="169"/>
      <c r="I88" s="271">
        <v>5</v>
      </c>
      <c r="J88" s="173"/>
      <c r="K88" s="175"/>
      <c r="L88" s="166"/>
      <c r="M88" s="271">
        <v>35</v>
      </c>
      <c r="N88" s="173"/>
      <c r="O88" s="176"/>
    </row>
    <row r="89" spans="1:15" ht="17" customHeight="1" x14ac:dyDescent="0.35">
      <c r="A89" s="270">
        <v>6</v>
      </c>
      <c r="B89" s="173"/>
      <c r="C89" s="174"/>
      <c r="D89" s="166"/>
      <c r="E89" s="268">
        <v>36</v>
      </c>
      <c r="F89" s="173"/>
      <c r="G89" s="174"/>
      <c r="H89" s="169"/>
      <c r="I89" s="271">
        <v>6</v>
      </c>
      <c r="J89" s="173"/>
      <c r="K89" s="175"/>
      <c r="L89" s="166"/>
      <c r="M89" s="271">
        <v>36</v>
      </c>
      <c r="N89" s="173"/>
      <c r="O89" s="176"/>
    </row>
    <row r="90" spans="1:15" ht="17" customHeight="1" x14ac:dyDescent="0.35">
      <c r="A90" s="270">
        <v>7</v>
      </c>
      <c r="B90" s="173"/>
      <c r="C90" s="174"/>
      <c r="D90" s="166"/>
      <c r="E90" s="268">
        <v>37</v>
      </c>
      <c r="F90" s="173"/>
      <c r="G90" s="174"/>
      <c r="H90" s="169"/>
      <c r="I90" s="271">
        <v>7</v>
      </c>
      <c r="J90" s="173"/>
      <c r="K90" s="175"/>
      <c r="L90" s="166"/>
      <c r="M90" s="271">
        <v>37</v>
      </c>
      <c r="N90" s="173"/>
      <c r="O90" s="176"/>
    </row>
    <row r="91" spans="1:15" ht="17" customHeight="1" x14ac:dyDescent="0.35">
      <c r="A91" s="270">
        <v>8</v>
      </c>
      <c r="B91" s="173"/>
      <c r="C91" s="174"/>
      <c r="D91" s="166"/>
      <c r="E91" s="268">
        <v>38</v>
      </c>
      <c r="F91" s="173"/>
      <c r="G91" s="174"/>
      <c r="H91" s="169"/>
      <c r="I91" s="271">
        <v>8</v>
      </c>
      <c r="J91" s="173"/>
      <c r="K91" s="175"/>
      <c r="L91" s="166"/>
      <c r="M91" s="271">
        <v>38</v>
      </c>
      <c r="N91" s="173"/>
      <c r="O91" s="176"/>
    </row>
    <row r="92" spans="1:15" ht="17" customHeight="1" x14ac:dyDescent="0.35">
      <c r="A92" s="270">
        <v>9</v>
      </c>
      <c r="B92" s="173"/>
      <c r="C92" s="174"/>
      <c r="D92" s="166"/>
      <c r="E92" s="268">
        <v>39</v>
      </c>
      <c r="F92" s="173"/>
      <c r="G92" s="174"/>
      <c r="H92" s="169"/>
      <c r="I92" s="271">
        <v>9</v>
      </c>
      <c r="J92" s="173"/>
      <c r="K92" s="175"/>
      <c r="L92" s="166"/>
      <c r="M92" s="271">
        <v>39</v>
      </c>
      <c r="N92" s="173"/>
      <c r="O92" s="176"/>
    </row>
    <row r="93" spans="1:15" ht="17" customHeight="1" x14ac:dyDescent="0.35">
      <c r="A93" s="270">
        <v>10</v>
      </c>
      <c r="B93" s="173"/>
      <c r="C93" s="174"/>
      <c r="D93" s="166"/>
      <c r="E93" s="268">
        <v>40</v>
      </c>
      <c r="F93" s="173"/>
      <c r="G93" s="174"/>
      <c r="H93" s="169"/>
      <c r="I93" s="271">
        <v>10</v>
      </c>
      <c r="J93" s="173"/>
      <c r="K93" s="175"/>
      <c r="L93" s="166"/>
      <c r="M93" s="271">
        <v>40</v>
      </c>
      <c r="N93" s="173"/>
      <c r="O93" s="176"/>
    </row>
    <row r="94" spans="1:15" ht="17" customHeight="1" x14ac:dyDescent="0.35">
      <c r="A94" s="270">
        <v>11</v>
      </c>
      <c r="B94" s="173"/>
      <c r="C94" s="174"/>
      <c r="D94" s="166"/>
      <c r="E94" s="268">
        <v>41</v>
      </c>
      <c r="F94" s="173"/>
      <c r="G94" s="174"/>
      <c r="H94" s="169"/>
      <c r="I94" s="271">
        <v>11</v>
      </c>
      <c r="J94" s="173"/>
      <c r="K94" s="175"/>
      <c r="L94" s="166"/>
      <c r="M94" s="271">
        <v>41</v>
      </c>
      <c r="N94" s="173"/>
      <c r="O94" s="176"/>
    </row>
    <row r="95" spans="1:15" ht="17" customHeight="1" x14ac:dyDescent="0.35">
      <c r="A95" s="270">
        <v>12</v>
      </c>
      <c r="B95" s="173"/>
      <c r="C95" s="174"/>
      <c r="D95" s="166"/>
      <c r="E95" s="268">
        <v>42</v>
      </c>
      <c r="F95" s="173"/>
      <c r="G95" s="174"/>
      <c r="H95" s="169"/>
      <c r="I95" s="271">
        <v>12</v>
      </c>
      <c r="J95" s="173"/>
      <c r="K95" s="175"/>
      <c r="L95" s="166"/>
      <c r="M95" s="271">
        <v>42</v>
      </c>
      <c r="N95" s="173"/>
      <c r="O95" s="176"/>
    </row>
    <row r="96" spans="1:15" ht="17" customHeight="1" x14ac:dyDescent="0.35">
      <c r="A96" s="270">
        <v>13</v>
      </c>
      <c r="B96" s="173"/>
      <c r="C96" s="174"/>
      <c r="D96" s="166"/>
      <c r="E96" s="268">
        <v>43</v>
      </c>
      <c r="F96" s="173"/>
      <c r="G96" s="174"/>
      <c r="H96" s="169"/>
      <c r="I96" s="271">
        <v>13</v>
      </c>
      <c r="J96" s="173"/>
      <c r="K96" s="175"/>
      <c r="L96" s="166"/>
      <c r="M96" s="271">
        <v>43</v>
      </c>
      <c r="N96" s="173"/>
      <c r="O96" s="176"/>
    </row>
    <row r="97" spans="1:15" ht="17" customHeight="1" x14ac:dyDescent="0.35">
      <c r="A97" s="270">
        <v>14</v>
      </c>
      <c r="B97" s="173"/>
      <c r="C97" s="174"/>
      <c r="D97" s="166"/>
      <c r="E97" s="268">
        <v>44</v>
      </c>
      <c r="F97" s="173"/>
      <c r="G97" s="174"/>
      <c r="H97" s="169"/>
      <c r="I97" s="271">
        <v>14</v>
      </c>
      <c r="J97" s="173"/>
      <c r="K97" s="175"/>
      <c r="L97" s="166"/>
      <c r="M97" s="271">
        <v>44</v>
      </c>
      <c r="N97" s="173"/>
      <c r="O97" s="176"/>
    </row>
    <row r="98" spans="1:15" ht="17" customHeight="1" x14ac:dyDescent="0.35">
      <c r="A98" s="270">
        <v>15</v>
      </c>
      <c r="B98" s="173"/>
      <c r="C98" s="174"/>
      <c r="D98" s="166"/>
      <c r="E98" s="268">
        <v>45</v>
      </c>
      <c r="F98" s="173"/>
      <c r="G98" s="174"/>
      <c r="H98" s="169"/>
      <c r="I98" s="271">
        <v>15</v>
      </c>
      <c r="J98" s="173"/>
      <c r="K98" s="175"/>
      <c r="L98" s="166"/>
      <c r="M98" s="271">
        <v>45</v>
      </c>
      <c r="N98" s="173"/>
      <c r="O98" s="176"/>
    </row>
    <row r="99" spans="1:15" ht="17" customHeight="1" x14ac:dyDescent="0.35">
      <c r="A99" s="270">
        <v>16</v>
      </c>
      <c r="B99" s="173"/>
      <c r="C99" s="174"/>
      <c r="D99" s="166"/>
      <c r="E99" s="268">
        <v>46</v>
      </c>
      <c r="F99" s="173"/>
      <c r="G99" s="174"/>
      <c r="H99" s="169"/>
      <c r="I99" s="271">
        <v>16</v>
      </c>
      <c r="J99" s="173"/>
      <c r="K99" s="175"/>
      <c r="L99" s="166"/>
      <c r="M99" s="271">
        <v>46</v>
      </c>
      <c r="N99" s="173"/>
      <c r="O99" s="176"/>
    </row>
    <row r="100" spans="1:15" ht="17" customHeight="1" x14ac:dyDescent="0.35">
      <c r="A100" s="270">
        <v>17</v>
      </c>
      <c r="B100" s="173"/>
      <c r="C100" s="174"/>
      <c r="D100" s="166"/>
      <c r="E100" s="268">
        <v>47</v>
      </c>
      <c r="F100" s="173"/>
      <c r="G100" s="174"/>
      <c r="H100" s="169"/>
      <c r="I100" s="271">
        <v>17</v>
      </c>
      <c r="J100" s="173"/>
      <c r="K100" s="175"/>
      <c r="L100" s="166"/>
      <c r="M100" s="271">
        <v>47</v>
      </c>
      <c r="N100" s="173"/>
      <c r="O100" s="176"/>
    </row>
    <row r="101" spans="1:15" ht="17" customHeight="1" x14ac:dyDescent="0.35">
      <c r="A101" s="270">
        <v>18</v>
      </c>
      <c r="B101" s="173"/>
      <c r="C101" s="174"/>
      <c r="D101" s="166"/>
      <c r="E101" s="268">
        <v>48</v>
      </c>
      <c r="F101" s="173"/>
      <c r="G101" s="174"/>
      <c r="H101" s="169"/>
      <c r="I101" s="271">
        <v>18</v>
      </c>
      <c r="J101" s="173"/>
      <c r="K101" s="175"/>
      <c r="L101" s="166"/>
      <c r="M101" s="271">
        <v>48</v>
      </c>
      <c r="N101" s="173"/>
      <c r="O101" s="176"/>
    </row>
    <row r="102" spans="1:15" ht="17" customHeight="1" x14ac:dyDescent="0.35">
      <c r="A102" s="270">
        <v>19</v>
      </c>
      <c r="B102" s="173"/>
      <c r="C102" s="174"/>
      <c r="D102" s="166"/>
      <c r="E102" s="268">
        <v>49</v>
      </c>
      <c r="F102" s="173"/>
      <c r="G102" s="174"/>
      <c r="H102" s="169"/>
      <c r="I102" s="271">
        <v>19</v>
      </c>
      <c r="J102" s="173"/>
      <c r="K102" s="175"/>
      <c r="L102" s="166"/>
      <c r="M102" s="271">
        <v>49</v>
      </c>
      <c r="N102" s="173"/>
      <c r="O102" s="176"/>
    </row>
    <row r="103" spans="1:15" ht="17" customHeight="1" x14ac:dyDescent="0.35">
      <c r="A103" s="270">
        <v>20</v>
      </c>
      <c r="B103" s="173"/>
      <c r="C103" s="174"/>
      <c r="D103" s="166"/>
      <c r="E103" s="268">
        <v>50</v>
      </c>
      <c r="F103" s="173"/>
      <c r="G103" s="174"/>
      <c r="H103" s="169"/>
      <c r="I103" s="271">
        <v>20</v>
      </c>
      <c r="J103" s="173"/>
      <c r="K103" s="175"/>
      <c r="L103" s="166"/>
      <c r="M103" s="271">
        <v>50</v>
      </c>
      <c r="N103" s="173"/>
      <c r="O103" s="176"/>
    </row>
    <row r="104" spans="1:15" ht="17" customHeight="1" x14ac:dyDescent="0.35">
      <c r="A104" s="270">
        <v>21</v>
      </c>
      <c r="B104" s="173"/>
      <c r="C104" s="174"/>
      <c r="D104" s="166"/>
      <c r="E104" s="268">
        <v>51</v>
      </c>
      <c r="F104" s="173"/>
      <c r="G104" s="174"/>
      <c r="H104" s="169"/>
      <c r="I104" s="271">
        <v>21</v>
      </c>
      <c r="J104" s="173"/>
      <c r="K104" s="175"/>
      <c r="L104" s="166"/>
      <c r="M104" s="271">
        <v>51</v>
      </c>
      <c r="N104" s="173"/>
      <c r="O104" s="176"/>
    </row>
    <row r="105" spans="1:15" ht="17" customHeight="1" x14ac:dyDescent="0.35">
      <c r="A105" s="270">
        <v>22</v>
      </c>
      <c r="B105" s="173"/>
      <c r="C105" s="174"/>
      <c r="D105" s="166"/>
      <c r="E105" s="268">
        <v>52</v>
      </c>
      <c r="F105" s="173"/>
      <c r="G105" s="174"/>
      <c r="H105" s="169"/>
      <c r="I105" s="271">
        <v>22</v>
      </c>
      <c r="J105" s="173"/>
      <c r="K105" s="175"/>
      <c r="L105" s="166"/>
      <c r="M105" s="271">
        <v>52</v>
      </c>
      <c r="N105" s="173"/>
      <c r="O105" s="176"/>
    </row>
    <row r="106" spans="1:15" ht="17" customHeight="1" x14ac:dyDescent="0.35">
      <c r="A106" s="270">
        <v>23</v>
      </c>
      <c r="B106" s="173"/>
      <c r="C106" s="174"/>
      <c r="D106" s="166"/>
      <c r="E106" s="268">
        <v>53</v>
      </c>
      <c r="F106" s="173"/>
      <c r="G106" s="174"/>
      <c r="H106" s="169"/>
      <c r="I106" s="271">
        <v>23</v>
      </c>
      <c r="J106" s="173"/>
      <c r="K106" s="175"/>
      <c r="L106" s="166"/>
      <c r="M106" s="271">
        <v>53</v>
      </c>
      <c r="N106" s="173"/>
      <c r="O106" s="176"/>
    </row>
    <row r="107" spans="1:15" ht="17" customHeight="1" x14ac:dyDescent="0.35">
      <c r="A107" s="270">
        <v>24</v>
      </c>
      <c r="B107" s="173"/>
      <c r="C107" s="174"/>
      <c r="D107" s="166"/>
      <c r="E107" s="268">
        <v>54</v>
      </c>
      <c r="F107" s="173"/>
      <c r="G107" s="174"/>
      <c r="H107" s="169"/>
      <c r="I107" s="271">
        <v>24</v>
      </c>
      <c r="J107" s="173"/>
      <c r="K107" s="175"/>
      <c r="L107" s="166"/>
      <c r="M107" s="271">
        <v>54</v>
      </c>
      <c r="N107" s="173"/>
      <c r="O107" s="176"/>
    </row>
    <row r="108" spans="1:15" ht="17" customHeight="1" x14ac:dyDescent="0.35">
      <c r="A108" s="270">
        <v>25</v>
      </c>
      <c r="B108" s="173"/>
      <c r="C108" s="174"/>
      <c r="D108" s="166"/>
      <c r="E108" s="268">
        <v>55</v>
      </c>
      <c r="F108" s="173"/>
      <c r="G108" s="174"/>
      <c r="H108" s="169"/>
      <c r="I108" s="271">
        <v>25</v>
      </c>
      <c r="J108" s="173"/>
      <c r="K108" s="175"/>
      <c r="L108" s="166"/>
      <c r="M108" s="271">
        <v>55</v>
      </c>
      <c r="N108" s="173"/>
      <c r="O108" s="176"/>
    </row>
    <row r="109" spans="1:15" ht="17" customHeight="1" x14ac:dyDescent="0.35">
      <c r="A109" s="270">
        <v>26</v>
      </c>
      <c r="B109" s="173"/>
      <c r="C109" s="174"/>
      <c r="D109" s="166"/>
      <c r="E109" s="268">
        <v>56</v>
      </c>
      <c r="F109" s="173"/>
      <c r="G109" s="174"/>
      <c r="H109" s="169"/>
      <c r="I109" s="271">
        <v>26</v>
      </c>
      <c r="J109" s="173"/>
      <c r="K109" s="175"/>
      <c r="L109" s="166"/>
      <c r="M109" s="271">
        <v>56</v>
      </c>
      <c r="N109" s="173"/>
      <c r="O109" s="176"/>
    </row>
    <row r="110" spans="1:15" ht="17" customHeight="1" x14ac:dyDescent="0.35">
      <c r="A110" s="270">
        <v>27</v>
      </c>
      <c r="B110" s="173"/>
      <c r="C110" s="174"/>
      <c r="D110" s="166"/>
      <c r="E110" s="268">
        <v>57</v>
      </c>
      <c r="F110" s="173"/>
      <c r="G110" s="174"/>
      <c r="H110" s="169"/>
      <c r="I110" s="271">
        <v>27</v>
      </c>
      <c r="J110" s="173"/>
      <c r="K110" s="175"/>
      <c r="L110" s="166"/>
      <c r="M110" s="271">
        <v>57</v>
      </c>
      <c r="N110" s="173"/>
      <c r="O110" s="176"/>
    </row>
    <row r="111" spans="1:15" ht="17" customHeight="1" x14ac:dyDescent="0.35">
      <c r="A111" s="270">
        <v>28</v>
      </c>
      <c r="B111" s="173"/>
      <c r="C111" s="174"/>
      <c r="D111" s="166"/>
      <c r="E111" s="268">
        <v>58</v>
      </c>
      <c r="F111" s="173"/>
      <c r="G111" s="174"/>
      <c r="H111" s="169"/>
      <c r="I111" s="271">
        <v>28</v>
      </c>
      <c r="J111" s="173"/>
      <c r="K111" s="175"/>
      <c r="L111" s="166"/>
      <c r="M111" s="271">
        <v>58</v>
      </c>
      <c r="N111" s="173"/>
      <c r="O111" s="176"/>
    </row>
    <row r="112" spans="1:15" ht="17" customHeight="1" x14ac:dyDescent="0.35">
      <c r="A112" s="270">
        <v>29</v>
      </c>
      <c r="B112" s="173"/>
      <c r="C112" s="174"/>
      <c r="D112" s="166"/>
      <c r="E112" s="268">
        <v>59</v>
      </c>
      <c r="F112" s="173"/>
      <c r="G112" s="174"/>
      <c r="H112" s="169"/>
      <c r="I112" s="271">
        <v>29</v>
      </c>
      <c r="J112" s="173"/>
      <c r="K112" s="175"/>
      <c r="L112" s="166"/>
      <c r="M112" s="271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10" t="s">
        <v>38</v>
      </c>
      <c r="B114" s="510"/>
      <c r="C114" s="510"/>
      <c r="D114" s="510"/>
      <c r="E114" s="511"/>
      <c r="F114" s="511"/>
      <c r="G114" s="285"/>
      <c r="H114" s="169"/>
      <c r="I114" s="510" t="s">
        <v>38</v>
      </c>
      <c r="J114" s="510"/>
      <c r="K114" s="510"/>
      <c r="L114" s="510"/>
      <c r="M114" s="511"/>
      <c r="N114" s="511"/>
      <c r="O114" s="286"/>
    </row>
    <row r="115" spans="1:15" ht="20" customHeight="1" thickBot="1" x14ac:dyDescent="0.4">
      <c r="A115" s="512" t="s">
        <v>115</v>
      </c>
      <c r="B115" s="512"/>
      <c r="C115" s="512">
        <f>C37</f>
        <v>60</v>
      </c>
      <c r="D115" s="512"/>
      <c r="E115" s="511"/>
      <c r="F115" s="511"/>
      <c r="G115" s="285"/>
      <c r="H115" s="169"/>
      <c r="I115" s="512" t="s">
        <v>115</v>
      </c>
      <c r="J115" s="512"/>
      <c r="K115" s="512">
        <f>C115</f>
        <v>60</v>
      </c>
      <c r="L115" s="512"/>
      <c r="M115" s="511"/>
      <c r="N115" s="511"/>
      <c r="O115" s="286"/>
    </row>
    <row r="116" spans="1:15" ht="20" customHeight="1" thickBot="1" x14ac:dyDescent="0.4">
      <c r="A116" s="510" t="s">
        <v>39</v>
      </c>
      <c r="B116" s="510"/>
      <c r="C116" s="510"/>
      <c r="D116" s="510"/>
      <c r="E116" s="511"/>
      <c r="F116" s="511"/>
      <c r="G116" s="285"/>
      <c r="H116" s="169"/>
      <c r="I116" s="510" t="s">
        <v>39</v>
      </c>
      <c r="J116" s="510"/>
      <c r="K116" s="510"/>
      <c r="L116" s="510"/>
      <c r="M116" s="511"/>
      <c r="N116" s="511"/>
      <c r="O116" s="286"/>
    </row>
    <row r="117" spans="1:15" ht="20" customHeight="1" thickBot="1" x14ac:dyDescent="0.4">
      <c r="A117" s="510" t="str">
        <f>A39</f>
        <v xml:space="preserve">Partijpunten: </v>
      </c>
      <c r="B117" s="510"/>
      <c r="C117" s="510"/>
      <c r="D117" s="510"/>
      <c r="E117" s="511"/>
      <c r="F117" s="511"/>
      <c r="G117" s="287"/>
      <c r="H117" s="182"/>
      <c r="I117" s="510" t="str">
        <f>A39</f>
        <v xml:space="preserve">Partijpunten: </v>
      </c>
      <c r="J117" s="510"/>
      <c r="K117" s="510"/>
      <c r="L117" s="510"/>
      <c r="M117" s="511"/>
      <c r="N117" s="511"/>
      <c r="O117" s="288"/>
    </row>
    <row r="118" spans="1:15" ht="30" customHeight="1" thickBot="1" x14ac:dyDescent="0.5">
      <c r="A118" s="156" t="str">
        <f>A1</f>
        <v>DB Li</v>
      </c>
      <c r="B118" s="276" t="s">
        <v>33</v>
      </c>
      <c r="C118" s="522">
        <v>4</v>
      </c>
      <c r="D118" s="523"/>
      <c r="E118" s="277" t="s">
        <v>112</v>
      </c>
      <c r="F118" s="291">
        <f>F1</f>
        <v>1</v>
      </c>
      <c r="G118" s="279" t="s">
        <v>113</v>
      </c>
      <c r="H118" s="290"/>
      <c r="I118" s="156" t="str">
        <f>A118</f>
        <v>DB Li</v>
      </c>
      <c r="J118" s="276" t="s">
        <v>33</v>
      </c>
      <c r="K118" s="524">
        <f>C118</f>
        <v>4</v>
      </c>
      <c r="L118" s="523"/>
      <c r="M118" s="277" t="s">
        <v>112</v>
      </c>
      <c r="N118" s="269">
        <f>F118</f>
        <v>1</v>
      </c>
      <c r="O118" s="280" t="str">
        <f>G118</f>
        <v>P A</v>
      </c>
    </row>
    <row r="119" spans="1:15" ht="15" customHeight="1" thickBot="1" x14ac:dyDescent="0.4">
      <c r="A119" s="156"/>
      <c r="B119" s="513"/>
      <c r="C119" s="514"/>
      <c r="D119" s="514"/>
      <c r="E119" s="514"/>
      <c r="F119" s="514"/>
      <c r="G119" s="515"/>
      <c r="H119" s="159"/>
      <c r="I119" s="513"/>
      <c r="J119" s="514"/>
      <c r="K119" s="514"/>
      <c r="L119" s="514"/>
      <c r="M119" s="514"/>
      <c r="N119" s="514"/>
      <c r="O119" s="515"/>
    </row>
    <row r="120" spans="1:15" ht="15" customHeight="1" thickBot="1" x14ac:dyDescent="0.4">
      <c r="A120" s="281"/>
      <c r="B120" s="516" t="s">
        <v>114</v>
      </c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8"/>
      <c r="O120" s="282"/>
    </row>
    <row r="121" spans="1:15" ht="19" customHeight="1" thickBot="1" x14ac:dyDescent="0.4">
      <c r="A121" s="158" t="s">
        <v>34</v>
      </c>
      <c r="B121" s="519"/>
      <c r="C121" s="520"/>
      <c r="D121" s="520"/>
      <c r="E121" s="520"/>
      <c r="F121" s="520"/>
      <c r="G121" s="521"/>
      <c r="H121" s="336"/>
      <c r="I121" s="158" t="s">
        <v>34</v>
      </c>
      <c r="J121" s="519"/>
      <c r="K121" s="520"/>
      <c r="L121" s="520"/>
      <c r="M121" s="520"/>
      <c r="N121" s="520"/>
      <c r="O121" s="521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84"/>
      <c r="E122" s="162" t="s">
        <v>35</v>
      </c>
      <c r="F122" s="160" t="s">
        <v>36</v>
      </c>
      <c r="G122" s="161" t="s">
        <v>37</v>
      </c>
      <c r="H122" s="335"/>
      <c r="I122" s="162" t="s">
        <v>35</v>
      </c>
      <c r="J122" s="160" t="s">
        <v>36</v>
      </c>
      <c r="K122" s="160" t="s">
        <v>37</v>
      </c>
      <c r="L122" s="284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0">
        <v>2</v>
      </c>
      <c r="B124" s="173"/>
      <c r="C124" s="174"/>
      <c r="D124" s="166"/>
      <c r="E124" s="268">
        <v>32</v>
      </c>
      <c r="F124" s="173"/>
      <c r="G124" s="174"/>
      <c r="H124" s="169"/>
      <c r="I124" s="271">
        <v>2</v>
      </c>
      <c r="J124" s="173"/>
      <c r="K124" s="175"/>
      <c r="L124" s="166"/>
      <c r="M124" s="271">
        <v>32</v>
      </c>
      <c r="N124" s="173"/>
      <c r="O124" s="176"/>
    </row>
    <row r="125" spans="1:15" ht="17" customHeight="1" x14ac:dyDescent="0.35">
      <c r="A125" s="270">
        <v>3</v>
      </c>
      <c r="B125" s="173"/>
      <c r="C125" s="174"/>
      <c r="D125" s="166"/>
      <c r="E125" s="268">
        <v>33</v>
      </c>
      <c r="F125" s="173"/>
      <c r="G125" s="174"/>
      <c r="H125" s="169"/>
      <c r="I125" s="271">
        <v>3</v>
      </c>
      <c r="J125" s="173"/>
      <c r="K125" s="175"/>
      <c r="L125" s="166"/>
      <c r="M125" s="271">
        <v>33</v>
      </c>
      <c r="N125" s="173"/>
      <c r="O125" s="176"/>
    </row>
    <row r="126" spans="1:15" ht="17" customHeight="1" x14ac:dyDescent="0.35">
      <c r="A126" s="270">
        <v>4</v>
      </c>
      <c r="B126" s="173"/>
      <c r="C126" s="174"/>
      <c r="D126" s="166"/>
      <c r="E126" s="268">
        <v>34</v>
      </c>
      <c r="F126" s="173"/>
      <c r="G126" s="174"/>
      <c r="H126" s="169"/>
      <c r="I126" s="271">
        <v>4</v>
      </c>
      <c r="J126" s="173"/>
      <c r="K126" s="175"/>
      <c r="L126" s="166"/>
      <c r="M126" s="271">
        <v>34</v>
      </c>
      <c r="N126" s="173"/>
      <c r="O126" s="176"/>
    </row>
    <row r="127" spans="1:15" ht="17" customHeight="1" x14ac:dyDescent="0.35">
      <c r="A127" s="270">
        <v>5</v>
      </c>
      <c r="B127" s="173"/>
      <c r="C127" s="174"/>
      <c r="D127" s="166"/>
      <c r="E127" s="268">
        <v>35</v>
      </c>
      <c r="F127" s="173"/>
      <c r="G127" s="174"/>
      <c r="H127" s="169"/>
      <c r="I127" s="271">
        <v>5</v>
      </c>
      <c r="J127" s="173"/>
      <c r="K127" s="175"/>
      <c r="L127" s="166"/>
      <c r="M127" s="271">
        <v>35</v>
      </c>
      <c r="N127" s="173"/>
      <c r="O127" s="176"/>
    </row>
    <row r="128" spans="1:15" ht="17" customHeight="1" x14ac:dyDescent="0.35">
      <c r="A128" s="270">
        <v>6</v>
      </c>
      <c r="B128" s="173"/>
      <c r="C128" s="174"/>
      <c r="D128" s="166"/>
      <c r="E128" s="268">
        <v>36</v>
      </c>
      <c r="F128" s="173"/>
      <c r="G128" s="174"/>
      <c r="H128" s="169"/>
      <c r="I128" s="271">
        <v>6</v>
      </c>
      <c r="J128" s="173"/>
      <c r="K128" s="175"/>
      <c r="L128" s="166"/>
      <c r="M128" s="271">
        <v>36</v>
      </c>
      <c r="N128" s="173"/>
      <c r="O128" s="176"/>
    </row>
    <row r="129" spans="1:15" ht="17" customHeight="1" x14ac:dyDescent="0.35">
      <c r="A129" s="270">
        <v>7</v>
      </c>
      <c r="B129" s="173"/>
      <c r="C129" s="174"/>
      <c r="D129" s="166"/>
      <c r="E129" s="268">
        <v>37</v>
      </c>
      <c r="F129" s="173"/>
      <c r="G129" s="174"/>
      <c r="H129" s="169"/>
      <c r="I129" s="271">
        <v>7</v>
      </c>
      <c r="J129" s="173"/>
      <c r="K129" s="175"/>
      <c r="L129" s="166"/>
      <c r="M129" s="271">
        <v>37</v>
      </c>
      <c r="N129" s="173"/>
      <c r="O129" s="176"/>
    </row>
    <row r="130" spans="1:15" ht="17" customHeight="1" x14ac:dyDescent="0.35">
      <c r="A130" s="270">
        <v>8</v>
      </c>
      <c r="B130" s="173"/>
      <c r="C130" s="174"/>
      <c r="D130" s="166"/>
      <c r="E130" s="268">
        <v>38</v>
      </c>
      <c r="F130" s="173"/>
      <c r="G130" s="174"/>
      <c r="H130" s="169"/>
      <c r="I130" s="271">
        <v>8</v>
      </c>
      <c r="J130" s="173"/>
      <c r="K130" s="175"/>
      <c r="L130" s="166"/>
      <c r="M130" s="271">
        <v>38</v>
      </c>
      <c r="N130" s="173"/>
      <c r="O130" s="176"/>
    </row>
    <row r="131" spans="1:15" ht="17" customHeight="1" x14ac:dyDescent="0.35">
      <c r="A131" s="270">
        <v>9</v>
      </c>
      <c r="B131" s="173"/>
      <c r="C131" s="174"/>
      <c r="D131" s="166"/>
      <c r="E131" s="268">
        <v>39</v>
      </c>
      <c r="F131" s="173"/>
      <c r="G131" s="174"/>
      <c r="H131" s="169"/>
      <c r="I131" s="271">
        <v>9</v>
      </c>
      <c r="J131" s="173"/>
      <c r="K131" s="175"/>
      <c r="L131" s="166"/>
      <c r="M131" s="271">
        <v>39</v>
      </c>
      <c r="N131" s="173"/>
      <c r="O131" s="176"/>
    </row>
    <row r="132" spans="1:15" ht="17" customHeight="1" x14ac:dyDescent="0.35">
      <c r="A132" s="270">
        <v>10</v>
      </c>
      <c r="B132" s="173"/>
      <c r="C132" s="174"/>
      <c r="D132" s="166"/>
      <c r="E132" s="268">
        <v>40</v>
      </c>
      <c r="F132" s="173"/>
      <c r="G132" s="174"/>
      <c r="H132" s="169"/>
      <c r="I132" s="271">
        <v>10</v>
      </c>
      <c r="J132" s="173"/>
      <c r="K132" s="175"/>
      <c r="L132" s="166"/>
      <c r="M132" s="271">
        <v>40</v>
      </c>
      <c r="N132" s="173"/>
      <c r="O132" s="176"/>
    </row>
    <row r="133" spans="1:15" ht="17" customHeight="1" x14ac:dyDescent="0.35">
      <c r="A133" s="270">
        <v>11</v>
      </c>
      <c r="B133" s="173"/>
      <c r="C133" s="174"/>
      <c r="D133" s="166"/>
      <c r="E133" s="268">
        <v>41</v>
      </c>
      <c r="F133" s="173"/>
      <c r="G133" s="174"/>
      <c r="H133" s="169"/>
      <c r="I133" s="271">
        <v>11</v>
      </c>
      <c r="J133" s="173"/>
      <c r="K133" s="175"/>
      <c r="L133" s="166"/>
      <c r="M133" s="271">
        <v>41</v>
      </c>
      <c r="N133" s="173"/>
      <c r="O133" s="176"/>
    </row>
    <row r="134" spans="1:15" ht="17" customHeight="1" x14ac:dyDescent="0.35">
      <c r="A134" s="270">
        <v>12</v>
      </c>
      <c r="B134" s="173"/>
      <c r="C134" s="174"/>
      <c r="D134" s="166"/>
      <c r="E134" s="268">
        <v>42</v>
      </c>
      <c r="F134" s="173"/>
      <c r="G134" s="174"/>
      <c r="H134" s="169"/>
      <c r="I134" s="271">
        <v>12</v>
      </c>
      <c r="J134" s="173"/>
      <c r="K134" s="175"/>
      <c r="L134" s="166"/>
      <c r="M134" s="271">
        <v>42</v>
      </c>
      <c r="N134" s="173"/>
      <c r="O134" s="176"/>
    </row>
    <row r="135" spans="1:15" ht="17" customHeight="1" x14ac:dyDescent="0.35">
      <c r="A135" s="270">
        <v>13</v>
      </c>
      <c r="B135" s="173"/>
      <c r="C135" s="174"/>
      <c r="D135" s="166"/>
      <c r="E135" s="268">
        <v>43</v>
      </c>
      <c r="F135" s="173"/>
      <c r="G135" s="174"/>
      <c r="H135" s="169"/>
      <c r="I135" s="271">
        <v>13</v>
      </c>
      <c r="J135" s="173"/>
      <c r="K135" s="175"/>
      <c r="L135" s="166"/>
      <c r="M135" s="271">
        <v>43</v>
      </c>
      <c r="N135" s="173"/>
      <c r="O135" s="176"/>
    </row>
    <row r="136" spans="1:15" ht="17" customHeight="1" x14ac:dyDescent="0.35">
      <c r="A136" s="270">
        <v>14</v>
      </c>
      <c r="B136" s="173"/>
      <c r="C136" s="174"/>
      <c r="D136" s="166"/>
      <c r="E136" s="268">
        <v>44</v>
      </c>
      <c r="F136" s="173"/>
      <c r="G136" s="174"/>
      <c r="H136" s="169"/>
      <c r="I136" s="271">
        <v>14</v>
      </c>
      <c r="J136" s="173"/>
      <c r="K136" s="175"/>
      <c r="L136" s="166"/>
      <c r="M136" s="271">
        <v>44</v>
      </c>
      <c r="N136" s="173"/>
      <c r="O136" s="176"/>
    </row>
    <row r="137" spans="1:15" ht="17" customHeight="1" x14ac:dyDescent="0.35">
      <c r="A137" s="270">
        <v>15</v>
      </c>
      <c r="B137" s="173"/>
      <c r="C137" s="174"/>
      <c r="D137" s="166"/>
      <c r="E137" s="268">
        <v>45</v>
      </c>
      <c r="F137" s="173"/>
      <c r="G137" s="174"/>
      <c r="H137" s="169"/>
      <c r="I137" s="271">
        <v>15</v>
      </c>
      <c r="J137" s="173"/>
      <c r="K137" s="175"/>
      <c r="L137" s="166"/>
      <c r="M137" s="271">
        <v>45</v>
      </c>
      <c r="N137" s="173"/>
      <c r="O137" s="176"/>
    </row>
    <row r="138" spans="1:15" ht="17" customHeight="1" x14ac:dyDescent="0.35">
      <c r="A138" s="270">
        <v>16</v>
      </c>
      <c r="B138" s="173"/>
      <c r="C138" s="174"/>
      <c r="D138" s="166"/>
      <c r="E138" s="268">
        <v>46</v>
      </c>
      <c r="F138" s="173"/>
      <c r="G138" s="174"/>
      <c r="H138" s="169"/>
      <c r="I138" s="271">
        <v>16</v>
      </c>
      <c r="J138" s="173"/>
      <c r="K138" s="175"/>
      <c r="L138" s="166"/>
      <c r="M138" s="271">
        <v>46</v>
      </c>
      <c r="N138" s="173"/>
      <c r="O138" s="176"/>
    </row>
    <row r="139" spans="1:15" ht="17" customHeight="1" x14ac:dyDescent="0.35">
      <c r="A139" s="270">
        <v>17</v>
      </c>
      <c r="B139" s="173"/>
      <c r="C139" s="174"/>
      <c r="D139" s="166"/>
      <c r="E139" s="268">
        <v>47</v>
      </c>
      <c r="F139" s="173"/>
      <c r="G139" s="174"/>
      <c r="H139" s="169"/>
      <c r="I139" s="271">
        <v>17</v>
      </c>
      <c r="J139" s="173"/>
      <c r="K139" s="175"/>
      <c r="L139" s="166"/>
      <c r="M139" s="271">
        <v>47</v>
      </c>
      <c r="N139" s="173"/>
      <c r="O139" s="176"/>
    </row>
    <row r="140" spans="1:15" ht="17" customHeight="1" x14ac:dyDescent="0.35">
      <c r="A140" s="270">
        <v>18</v>
      </c>
      <c r="B140" s="173"/>
      <c r="C140" s="174"/>
      <c r="D140" s="166"/>
      <c r="E140" s="268">
        <v>48</v>
      </c>
      <c r="F140" s="173"/>
      <c r="G140" s="174"/>
      <c r="H140" s="169"/>
      <c r="I140" s="271">
        <v>18</v>
      </c>
      <c r="J140" s="173"/>
      <c r="K140" s="175"/>
      <c r="L140" s="166"/>
      <c r="M140" s="271">
        <v>48</v>
      </c>
      <c r="N140" s="173"/>
      <c r="O140" s="176"/>
    </row>
    <row r="141" spans="1:15" ht="17" customHeight="1" x14ac:dyDescent="0.35">
      <c r="A141" s="270">
        <v>19</v>
      </c>
      <c r="B141" s="173"/>
      <c r="C141" s="174"/>
      <c r="D141" s="166"/>
      <c r="E141" s="268">
        <v>49</v>
      </c>
      <c r="F141" s="173"/>
      <c r="G141" s="174"/>
      <c r="H141" s="169"/>
      <c r="I141" s="271">
        <v>19</v>
      </c>
      <c r="J141" s="173"/>
      <c r="K141" s="175"/>
      <c r="L141" s="166"/>
      <c r="M141" s="271">
        <v>49</v>
      </c>
      <c r="N141" s="173"/>
      <c r="O141" s="176"/>
    </row>
    <row r="142" spans="1:15" ht="17" customHeight="1" x14ac:dyDescent="0.35">
      <c r="A142" s="270">
        <v>20</v>
      </c>
      <c r="B142" s="173"/>
      <c r="C142" s="174"/>
      <c r="D142" s="166"/>
      <c r="E142" s="268">
        <v>50</v>
      </c>
      <c r="F142" s="173"/>
      <c r="G142" s="174"/>
      <c r="H142" s="169"/>
      <c r="I142" s="271">
        <v>20</v>
      </c>
      <c r="J142" s="173"/>
      <c r="K142" s="175"/>
      <c r="L142" s="166"/>
      <c r="M142" s="271">
        <v>50</v>
      </c>
      <c r="N142" s="173"/>
      <c r="O142" s="176"/>
    </row>
    <row r="143" spans="1:15" ht="17" customHeight="1" x14ac:dyDescent="0.35">
      <c r="A143" s="270">
        <v>21</v>
      </c>
      <c r="B143" s="173"/>
      <c r="C143" s="174"/>
      <c r="D143" s="166"/>
      <c r="E143" s="268">
        <v>51</v>
      </c>
      <c r="F143" s="173"/>
      <c r="G143" s="174"/>
      <c r="H143" s="169"/>
      <c r="I143" s="271">
        <v>21</v>
      </c>
      <c r="J143" s="173"/>
      <c r="K143" s="175"/>
      <c r="L143" s="166"/>
      <c r="M143" s="271">
        <v>51</v>
      </c>
      <c r="N143" s="173"/>
      <c r="O143" s="176"/>
    </row>
    <row r="144" spans="1:15" ht="17" customHeight="1" x14ac:dyDescent="0.35">
      <c r="A144" s="270">
        <v>22</v>
      </c>
      <c r="B144" s="173"/>
      <c r="C144" s="174"/>
      <c r="D144" s="166"/>
      <c r="E144" s="268">
        <v>52</v>
      </c>
      <c r="F144" s="173"/>
      <c r="G144" s="174"/>
      <c r="H144" s="169"/>
      <c r="I144" s="271">
        <v>22</v>
      </c>
      <c r="J144" s="173"/>
      <c r="K144" s="175"/>
      <c r="L144" s="166"/>
      <c r="M144" s="271">
        <v>52</v>
      </c>
      <c r="N144" s="173"/>
      <c r="O144" s="176"/>
    </row>
    <row r="145" spans="1:15" ht="17" customHeight="1" x14ac:dyDescent="0.35">
      <c r="A145" s="270">
        <v>23</v>
      </c>
      <c r="B145" s="173"/>
      <c r="C145" s="174"/>
      <c r="D145" s="166"/>
      <c r="E145" s="268">
        <v>53</v>
      </c>
      <c r="F145" s="173"/>
      <c r="G145" s="174"/>
      <c r="H145" s="169"/>
      <c r="I145" s="271">
        <v>23</v>
      </c>
      <c r="J145" s="173"/>
      <c r="K145" s="175"/>
      <c r="L145" s="166"/>
      <c r="M145" s="271">
        <v>53</v>
      </c>
      <c r="N145" s="173"/>
      <c r="O145" s="176"/>
    </row>
    <row r="146" spans="1:15" ht="17" customHeight="1" x14ac:dyDescent="0.35">
      <c r="A146" s="270">
        <v>24</v>
      </c>
      <c r="B146" s="173"/>
      <c r="C146" s="174"/>
      <c r="D146" s="166"/>
      <c r="E146" s="268">
        <v>54</v>
      </c>
      <c r="F146" s="173"/>
      <c r="G146" s="174"/>
      <c r="H146" s="169"/>
      <c r="I146" s="271">
        <v>24</v>
      </c>
      <c r="J146" s="173"/>
      <c r="K146" s="175"/>
      <c r="L146" s="166"/>
      <c r="M146" s="271">
        <v>54</v>
      </c>
      <c r="N146" s="173"/>
      <c r="O146" s="176"/>
    </row>
    <row r="147" spans="1:15" ht="17" customHeight="1" x14ac:dyDescent="0.35">
      <c r="A147" s="270">
        <v>25</v>
      </c>
      <c r="B147" s="173"/>
      <c r="C147" s="174"/>
      <c r="D147" s="166"/>
      <c r="E147" s="268">
        <v>55</v>
      </c>
      <c r="F147" s="173"/>
      <c r="G147" s="174"/>
      <c r="H147" s="169"/>
      <c r="I147" s="271">
        <v>25</v>
      </c>
      <c r="J147" s="173"/>
      <c r="K147" s="175"/>
      <c r="L147" s="166"/>
      <c r="M147" s="271">
        <v>55</v>
      </c>
      <c r="N147" s="173"/>
      <c r="O147" s="176"/>
    </row>
    <row r="148" spans="1:15" ht="17" customHeight="1" x14ac:dyDescent="0.35">
      <c r="A148" s="270">
        <v>26</v>
      </c>
      <c r="B148" s="173"/>
      <c r="C148" s="174"/>
      <c r="D148" s="166"/>
      <c r="E148" s="268">
        <v>56</v>
      </c>
      <c r="F148" s="173"/>
      <c r="G148" s="174"/>
      <c r="H148" s="169"/>
      <c r="I148" s="271">
        <v>26</v>
      </c>
      <c r="J148" s="173"/>
      <c r="K148" s="175"/>
      <c r="L148" s="166"/>
      <c r="M148" s="271">
        <v>56</v>
      </c>
      <c r="N148" s="173"/>
      <c r="O148" s="176"/>
    </row>
    <row r="149" spans="1:15" ht="17" customHeight="1" x14ac:dyDescent="0.35">
      <c r="A149" s="270">
        <v>27</v>
      </c>
      <c r="B149" s="173"/>
      <c r="C149" s="174"/>
      <c r="D149" s="166"/>
      <c r="E149" s="268">
        <v>57</v>
      </c>
      <c r="F149" s="173"/>
      <c r="G149" s="174"/>
      <c r="H149" s="169"/>
      <c r="I149" s="271">
        <v>27</v>
      </c>
      <c r="J149" s="173"/>
      <c r="K149" s="175"/>
      <c r="L149" s="166"/>
      <c r="M149" s="271">
        <v>57</v>
      </c>
      <c r="N149" s="173"/>
      <c r="O149" s="176"/>
    </row>
    <row r="150" spans="1:15" ht="17" customHeight="1" x14ac:dyDescent="0.35">
      <c r="A150" s="270">
        <v>28</v>
      </c>
      <c r="B150" s="173"/>
      <c r="C150" s="174"/>
      <c r="D150" s="166"/>
      <c r="E150" s="268">
        <v>58</v>
      </c>
      <c r="F150" s="173"/>
      <c r="G150" s="174"/>
      <c r="H150" s="169"/>
      <c r="I150" s="271">
        <v>28</v>
      </c>
      <c r="J150" s="173"/>
      <c r="K150" s="175"/>
      <c r="L150" s="166"/>
      <c r="M150" s="271">
        <v>58</v>
      </c>
      <c r="N150" s="173"/>
      <c r="O150" s="176"/>
    </row>
    <row r="151" spans="1:15" ht="17" customHeight="1" x14ac:dyDescent="0.35">
      <c r="A151" s="270">
        <v>29</v>
      </c>
      <c r="B151" s="173"/>
      <c r="C151" s="174"/>
      <c r="D151" s="166"/>
      <c r="E151" s="268">
        <v>59</v>
      </c>
      <c r="F151" s="173"/>
      <c r="G151" s="174"/>
      <c r="H151" s="169"/>
      <c r="I151" s="271">
        <v>29</v>
      </c>
      <c r="J151" s="173"/>
      <c r="K151" s="175"/>
      <c r="L151" s="166"/>
      <c r="M151" s="271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10" t="s">
        <v>38</v>
      </c>
      <c r="B153" s="510"/>
      <c r="C153" s="510"/>
      <c r="D153" s="510"/>
      <c r="E153" s="511"/>
      <c r="F153" s="511"/>
      <c r="G153" s="285"/>
      <c r="H153" s="169"/>
      <c r="I153" s="510" t="s">
        <v>38</v>
      </c>
      <c r="J153" s="510"/>
      <c r="K153" s="510"/>
      <c r="L153" s="510"/>
      <c r="M153" s="511"/>
      <c r="N153" s="511"/>
      <c r="O153" s="286"/>
    </row>
    <row r="154" spans="1:15" ht="20" customHeight="1" thickBot="1" x14ac:dyDescent="0.4">
      <c r="A154" s="512" t="s">
        <v>115</v>
      </c>
      <c r="B154" s="512"/>
      <c r="C154" s="512">
        <f>C37</f>
        <v>60</v>
      </c>
      <c r="D154" s="512"/>
      <c r="E154" s="511"/>
      <c r="F154" s="511"/>
      <c r="G154" s="285"/>
      <c r="H154" s="169"/>
      <c r="I154" s="512" t="s">
        <v>115</v>
      </c>
      <c r="J154" s="512"/>
      <c r="K154" s="512">
        <f>C154</f>
        <v>60</v>
      </c>
      <c r="L154" s="512"/>
      <c r="M154" s="511"/>
      <c r="N154" s="511"/>
      <c r="O154" s="286"/>
    </row>
    <row r="155" spans="1:15" ht="20" customHeight="1" thickBot="1" x14ac:dyDescent="0.4">
      <c r="A155" s="510" t="s">
        <v>39</v>
      </c>
      <c r="B155" s="510"/>
      <c r="C155" s="510"/>
      <c r="D155" s="510"/>
      <c r="E155" s="511"/>
      <c r="F155" s="511"/>
      <c r="G155" s="285"/>
      <c r="H155" s="169"/>
      <c r="I155" s="510" t="s">
        <v>39</v>
      </c>
      <c r="J155" s="510"/>
      <c r="K155" s="510"/>
      <c r="L155" s="510"/>
      <c r="M155" s="511"/>
      <c r="N155" s="511"/>
      <c r="O155" s="286"/>
    </row>
    <row r="156" spans="1:15" ht="20" customHeight="1" thickBot="1" x14ac:dyDescent="0.4">
      <c r="A156" s="510" t="str">
        <f>A39</f>
        <v xml:space="preserve">Partijpunten: </v>
      </c>
      <c r="B156" s="510"/>
      <c r="C156" s="510"/>
      <c r="D156" s="510"/>
      <c r="E156" s="511"/>
      <c r="F156" s="511"/>
      <c r="G156" s="287"/>
      <c r="H156" s="182"/>
      <c r="I156" s="510" t="str">
        <f>A39</f>
        <v xml:space="preserve">Partijpunten: </v>
      </c>
      <c r="J156" s="510"/>
      <c r="K156" s="510"/>
      <c r="L156" s="510"/>
      <c r="M156" s="511"/>
      <c r="N156" s="511"/>
      <c r="O156" s="288"/>
    </row>
    <row r="157" spans="1:15" ht="30" customHeight="1" thickBot="1" x14ac:dyDescent="0.5">
      <c r="A157" s="156" t="str">
        <f>A1</f>
        <v>DB Li</v>
      </c>
      <c r="B157" s="276" t="s">
        <v>33</v>
      </c>
      <c r="C157" s="522">
        <v>5</v>
      </c>
      <c r="D157" s="523"/>
      <c r="E157" s="277" t="s">
        <v>112</v>
      </c>
      <c r="F157" s="291">
        <f>F1</f>
        <v>1</v>
      </c>
      <c r="G157" s="279" t="s">
        <v>113</v>
      </c>
      <c r="H157" s="290"/>
      <c r="I157" s="156" t="str">
        <f>A157</f>
        <v>DB Li</v>
      </c>
      <c r="J157" s="276" t="s">
        <v>33</v>
      </c>
      <c r="K157" s="524">
        <f>C157</f>
        <v>5</v>
      </c>
      <c r="L157" s="523"/>
      <c r="M157" s="277" t="s">
        <v>112</v>
      </c>
      <c r="N157" s="269">
        <f>F157</f>
        <v>1</v>
      </c>
      <c r="O157" s="280" t="str">
        <f>G157</f>
        <v>P A</v>
      </c>
    </row>
    <row r="158" spans="1:15" ht="15" customHeight="1" thickBot="1" x14ac:dyDescent="0.4">
      <c r="A158" s="156"/>
      <c r="B158" s="513"/>
      <c r="C158" s="514"/>
      <c r="D158" s="514"/>
      <c r="E158" s="514"/>
      <c r="F158" s="514"/>
      <c r="G158" s="515"/>
      <c r="H158" s="159"/>
      <c r="I158" s="513"/>
      <c r="J158" s="514"/>
      <c r="K158" s="514"/>
      <c r="L158" s="514"/>
      <c r="M158" s="514"/>
      <c r="N158" s="514"/>
      <c r="O158" s="515"/>
    </row>
    <row r="159" spans="1:15" ht="15" customHeight="1" thickBot="1" x14ac:dyDescent="0.4">
      <c r="A159" s="281"/>
      <c r="B159" s="516" t="s">
        <v>114</v>
      </c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8"/>
      <c r="O159" s="282"/>
    </row>
    <row r="160" spans="1:15" ht="19" customHeight="1" thickBot="1" x14ac:dyDescent="0.4">
      <c r="A160" s="158" t="s">
        <v>34</v>
      </c>
      <c r="B160" s="528"/>
      <c r="C160" s="529"/>
      <c r="D160" s="529"/>
      <c r="E160" s="529"/>
      <c r="F160" s="529"/>
      <c r="G160" s="530"/>
      <c r="H160" s="336"/>
      <c r="I160" s="158" t="s">
        <v>34</v>
      </c>
      <c r="J160" s="519"/>
      <c r="K160" s="520"/>
      <c r="L160" s="520"/>
      <c r="M160" s="520"/>
      <c r="N160" s="520"/>
      <c r="O160" s="521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84"/>
      <c r="E161" s="162" t="s">
        <v>35</v>
      </c>
      <c r="F161" s="160" t="s">
        <v>36</v>
      </c>
      <c r="G161" s="161" t="s">
        <v>37</v>
      </c>
      <c r="H161" s="335"/>
      <c r="I161" s="162" t="s">
        <v>35</v>
      </c>
      <c r="J161" s="160" t="s">
        <v>36</v>
      </c>
      <c r="K161" s="160" t="s">
        <v>37</v>
      </c>
      <c r="L161" s="284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0">
        <v>2</v>
      </c>
      <c r="B163" s="173"/>
      <c r="C163" s="174"/>
      <c r="D163" s="166"/>
      <c r="E163" s="268">
        <v>32</v>
      </c>
      <c r="F163" s="173"/>
      <c r="G163" s="174"/>
      <c r="H163" s="169"/>
      <c r="I163" s="271">
        <v>2</v>
      </c>
      <c r="J163" s="173"/>
      <c r="K163" s="175"/>
      <c r="L163" s="166"/>
      <c r="M163" s="271">
        <v>32</v>
      </c>
      <c r="N163" s="173"/>
      <c r="O163" s="176"/>
    </row>
    <row r="164" spans="1:15" ht="17" customHeight="1" x14ac:dyDescent="0.35">
      <c r="A164" s="270">
        <v>3</v>
      </c>
      <c r="B164" s="173"/>
      <c r="C164" s="174"/>
      <c r="D164" s="166"/>
      <c r="E164" s="268">
        <v>33</v>
      </c>
      <c r="F164" s="173"/>
      <c r="G164" s="174"/>
      <c r="H164" s="169"/>
      <c r="I164" s="271">
        <v>3</v>
      </c>
      <c r="J164" s="173"/>
      <c r="K164" s="175"/>
      <c r="L164" s="166"/>
      <c r="M164" s="271">
        <v>33</v>
      </c>
      <c r="N164" s="173"/>
      <c r="O164" s="176"/>
    </row>
    <row r="165" spans="1:15" ht="17" customHeight="1" x14ac:dyDescent="0.35">
      <c r="A165" s="270">
        <v>4</v>
      </c>
      <c r="B165" s="173"/>
      <c r="C165" s="174"/>
      <c r="D165" s="166"/>
      <c r="E165" s="268">
        <v>34</v>
      </c>
      <c r="F165" s="173"/>
      <c r="G165" s="174"/>
      <c r="H165" s="169"/>
      <c r="I165" s="271">
        <v>4</v>
      </c>
      <c r="J165" s="173"/>
      <c r="K165" s="175"/>
      <c r="L165" s="166"/>
      <c r="M165" s="271">
        <v>34</v>
      </c>
      <c r="N165" s="173"/>
      <c r="O165" s="176"/>
    </row>
    <row r="166" spans="1:15" ht="17" customHeight="1" x14ac:dyDescent="0.35">
      <c r="A166" s="270">
        <v>5</v>
      </c>
      <c r="B166" s="173"/>
      <c r="C166" s="174"/>
      <c r="D166" s="166"/>
      <c r="E166" s="268">
        <v>35</v>
      </c>
      <c r="F166" s="173"/>
      <c r="G166" s="174"/>
      <c r="H166" s="169"/>
      <c r="I166" s="271">
        <v>5</v>
      </c>
      <c r="J166" s="173"/>
      <c r="K166" s="175"/>
      <c r="L166" s="166"/>
      <c r="M166" s="271">
        <v>35</v>
      </c>
      <c r="N166" s="173"/>
      <c r="O166" s="176"/>
    </row>
    <row r="167" spans="1:15" ht="17" customHeight="1" x14ac:dyDescent="0.35">
      <c r="A167" s="270">
        <v>6</v>
      </c>
      <c r="B167" s="173"/>
      <c r="C167" s="174"/>
      <c r="D167" s="166"/>
      <c r="E167" s="268">
        <v>36</v>
      </c>
      <c r="F167" s="173"/>
      <c r="G167" s="174"/>
      <c r="H167" s="169"/>
      <c r="I167" s="271">
        <v>6</v>
      </c>
      <c r="J167" s="173"/>
      <c r="K167" s="175"/>
      <c r="L167" s="166"/>
      <c r="M167" s="271">
        <v>36</v>
      </c>
      <c r="N167" s="173"/>
      <c r="O167" s="176"/>
    </row>
    <row r="168" spans="1:15" ht="17" customHeight="1" x14ac:dyDescent="0.35">
      <c r="A168" s="270">
        <v>7</v>
      </c>
      <c r="B168" s="173"/>
      <c r="C168" s="174"/>
      <c r="D168" s="166"/>
      <c r="E168" s="268">
        <v>37</v>
      </c>
      <c r="F168" s="173"/>
      <c r="G168" s="174"/>
      <c r="H168" s="169"/>
      <c r="I168" s="271">
        <v>7</v>
      </c>
      <c r="J168" s="173"/>
      <c r="K168" s="175"/>
      <c r="L168" s="166"/>
      <c r="M168" s="271">
        <v>37</v>
      </c>
      <c r="N168" s="173"/>
      <c r="O168" s="176"/>
    </row>
    <row r="169" spans="1:15" ht="17" customHeight="1" x14ac:dyDescent="0.35">
      <c r="A169" s="270">
        <v>8</v>
      </c>
      <c r="B169" s="173"/>
      <c r="C169" s="174"/>
      <c r="D169" s="166"/>
      <c r="E169" s="268">
        <v>38</v>
      </c>
      <c r="F169" s="173"/>
      <c r="G169" s="174"/>
      <c r="H169" s="169"/>
      <c r="I169" s="271">
        <v>8</v>
      </c>
      <c r="J169" s="173"/>
      <c r="K169" s="175"/>
      <c r="L169" s="166"/>
      <c r="M169" s="271">
        <v>38</v>
      </c>
      <c r="N169" s="173"/>
      <c r="O169" s="176"/>
    </row>
    <row r="170" spans="1:15" ht="17" customHeight="1" x14ac:dyDescent="0.35">
      <c r="A170" s="270">
        <v>9</v>
      </c>
      <c r="B170" s="173"/>
      <c r="C170" s="174"/>
      <c r="D170" s="166"/>
      <c r="E170" s="268">
        <v>39</v>
      </c>
      <c r="F170" s="173"/>
      <c r="G170" s="174"/>
      <c r="H170" s="169"/>
      <c r="I170" s="271">
        <v>9</v>
      </c>
      <c r="J170" s="173"/>
      <c r="K170" s="175"/>
      <c r="L170" s="166"/>
      <c r="M170" s="271">
        <v>39</v>
      </c>
      <c r="N170" s="173"/>
      <c r="O170" s="176"/>
    </row>
    <row r="171" spans="1:15" ht="17" customHeight="1" x14ac:dyDescent="0.35">
      <c r="A171" s="270">
        <v>10</v>
      </c>
      <c r="B171" s="173"/>
      <c r="C171" s="174"/>
      <c r="D171" s="166"/>
      <c r="E171" s="268">
        <v>40</v>
      </c>
      <c r="F171" s="173"/>
      <c r="G171" s="174"/>
      <c r="H171" s="169"/>
      <c r="I171" s="271">
        <v>10</v>
      </c>
      <c r="J171" s="173"/>
      <c r="K171" s="175"/>
      <c r="L171" s="166"/>
      <c r="M171" s="271">
        <v>40</v>
      </c>
      <c r="N171" s="173"/>
      <c r="O171" s="176"/>
    </row>
    <row r="172" spans="1:15" ht="17" customHeight="1" x14ac:dyDescent="0.35">
      <c r="A172" s="270">
        <v>11</v>
      </c>
      <c r="B172" s="173"/>
      <c r="C172" s="174"/>
      <c r="D172" s="166"/>
      <c r="E172" s="268">
        <v>41</v>
      </c>
      <c r="F172" s="173"/>
      <c r="G172" s="174"/>
      <c r="H172" s="169"/>
      <c r="I172" s="271">
        <v>11</v>
      </c>
      <c r="J172" s="173"/>
      <c r="K172" s="175"/>
      <c r="L172" s="166"/>
      <c r="M172" s="271">
        <v>41</v>
      </c>
      <c r="N172" s="173"/>
      <c r="O172" s="176"/>
    </row>
    <row r="173" spans="1:15" ht="17" customHeight="1" x14ac:dyDescent="0.35">
      <c r="A173" s="270">
        <v>12</v>
      </c>
      <c r="B173" s="173"/>
      <c r="C173" s="174"/>
      <c r="D173" s="166"/>
      <c r="E173" s="268">
        <v>42</v>
      </c>
      <c r="F173" s="173"/>
      <c r="G173" s="174"/>
      <c r="H173" s="169"/>
      <c r="I173" s="271">
        <v>12</v>
      </c>
      <c r="J173" s="173"/>
      <c r="K173" s="175"/>
      <c r="L173" s="166"/>
      <c r="M173" s="271">
        <v>42</v>
      </c>
      <c r="N173" s="173"/>
      <c r="O173" s="176"/>
    </row>
    <row r="174" spans="1:15" ht="17" customHeight="1" x14ac:dyDescent="0.35">
      <c r="A174" s="270">
        <v>13</v>
      </c>
      <c r="B174" s="173"/>
      <c r="C174" s="174"/>
      <c r="D174" s="166"/>
      <c r="E174" s="268">
        <v>43</v>
      </c>
      <c r="F174" s="173"/>
      <c r="G174" s="174"/>
      <c r="H174" s="169"/>
      <c r="I174" s="271">
        <v>13</v>
      </c>
      <c r="J174" s="173"/>
      <c r="K174" s="175"/>
      <c r="L174" s="166"/>
      <c r="M174" s="271">
        <v>43</v>
      </c>
      <c r="N174" s="173"/>
      <c r="O174" s="176"/>
    </row>
    <row r="175" spans="1:15" ht="17" customHeight="1" x14ac:dyDescent="0.35">
      <c r="A175" s="270">
        <v>14</v>
      </c>
      <c r="B175" s="173"/>
      <c r="C175" s="174"/>
      <c r="D175" s="166"/>
      <c r="E175" s="268">
        <v>44</v>
      </c>
      <c r="F175" s="173"/>
      <c r="G175" s="174"/>
      <c r="H175" s="169"/>
      <c r="I175" s="271">
        <v>14</v>
      </c>
      <c r="J175" s="173"/>
      <c r="K175" s="175"/>
      <c r="L175" s="166"/>
      <c r="M175" s="271">
        <v>44</v>
      </c>
      <c r="N175" s="173"/>
      <c r="O175" s="176"/>
    </row>
    <row r="176" spans="1:15" ht="17" customHeight="1" x14ac:dyDescent="0.35">
      <c r="A176" s="270">
        <v>15</v>
      </c>
      <c r="B176" s="173"/>
      <c r="C176" s="174"/>
      <c r="D176" s="166"/>
      <c r="E176" s="268">
        <v>45</v>
      </c>
      <c r="F176" s="173"/>
      <c r="G176" s="174"/>
      <c r="H176" s="169"/>
      <c r="I176" s="271">
        <v>15</v>
      </c>
      <c r="J176" s="173"/>
      <c r="K176" s="175"/>
      <c r="L176" s="166"/>
      <c r="M176" s="271">
        <v>45</v>
      </c>
      <c r="N176" s="173"/>
      <c r="O176" s="176"/>
    </row>
    <row r="177" spans="1:15" ht="17" customHeight="1" x14ac:dyDescent="0.35">
      <c r="A177" s="270">
        <v>16</v>
      </c>
      <c r="B177" s="173"/>
      <c r="C177" s="174"/>
      <c r="D177" s="166"/>
      <c r="E177" s="268">
        <v>46</v>
      </c>
      <c r="F177" s="173"/>
      <c r="G177" s="174"/>
      <c r="H177" s="169"/>
      <c r="I177" s="271">
        <v>16</v>
      </c>
      <c r="J177" s="173"/>
      <c r="K177" s="175"/>
      <c r="L177" s="166"/>
      <c r="M177" s="271">
        <v>46</v>
      </c>
      <c r="N177" s="173"/>
      <c r="O177" s="176"/>
    </row>
    <row r="178" spans="1:15" ht="17" customHeight="1" x14ac:dyDescent="0.35">
      <c r="A178" s="270">
        <v>17</v>
      </c>
      <c r="B178" s="173"/>
      <c r="C178" s="174"/>
      <c r="D178" s="166"/>
      <c r="E178" s="268">
        <v>47</v>
      </c>
      <c r="F178" s="173"/>
      <c r="G178" s="174"/>
      <c r="H178" s="169"/>
      <c r="I178" s="271">
        <v>17</v>
      </c>
      <c r="J178" s="173"/>
      <c r="K178" s="175"/>
      <c r="L178" s="166"/>
      <c r="M178" s="271">
        <v>47</v>
      </c>
      <c r="N178" s="173"/>
      <c r="O178" s="176"/>
    </row>
    <row r="179" spans="1:15" ht="17" customHeight="1" x14ac:dyDescent="0.35">
      <c r="A179" s="270">
        <v>18</v>
      </c>
      <c r="B179" s="173"/>
      <c r="C179" s="174"/>
      <c r="D179" s="166"/>
      <c r="E179" s="268">
        <v>48</v>
      </c>
      <c r="F179" s="173"/>
      <c r="G179" s="174"/>
      <c r="H179" s="169"/>
      <c r="I179" s="271">
        <v>18</v>
      </c>
      <c r="J179" s="173"/>
      <c r="K179" s="175"/>
      <c r="L179" s="166"/>
      <c r="M179" s="271">
        <v>48</v>
      </c>
      <c r="N179" s="173"/>
      <c r="O179" s="176"/>
    </row>
    <row r="180" spans="1:15" ht="17" customHeight="1" x14ac:dyDescent="0.35">
      <c r="A180" s="270">
        <v>19</v>
      </c>
      <c r="B180" s="173"/>
      <c r="C180" s="174"/>
      <c r="D180" s="166"/>
      <c r="E180" s="268">
        <v>49</v>
      </c>
      <c r="F180" s="173"/>
      <c r="G180" s="174"/>
      <c r="H180" s="169"/>
      <c r="I180" s="271">
        <v>19</v>
      </c>
      <c r="J180" s="173"/>
      <c r="K180" s="175"/>
      <c r="L180" s="166"/>
      <c r="M180" s="271">
        <v>49</v>
      </c>
      <c r="N180" s="173"/>
      <c r="O180" s="176"/>
    </row>
    <row r="181" spans="1:15" ht="17" customHeight="1" x14ac:dyDescent="0.35">
      <c r="A181" s="270">
        <v>20</v>
      </c>
      <c r="B181" s="173"/>
      <c r="C181" s="174"/>
      <c r="D181" s="166"/>
      <c r="E181" s="268">
        <v>50</v>
      </c>
      <c r="F181" s="173"/>
      <c r="G181" s="174"/>
      <c r="H181" s="169"/>
      <c r="I181" s="271">
        <v>20</v>
      </c>
      <c r="J181" s="173"/>
      <c r="K181" s="175"/>
      <c r="L181" s="166"/>
      <c r="M181" s="271">
        <v>50</v>
      </c>
      <c r="N181" s="173"/>
      <c r="O181" s="176"/>
    </row>
    <row r="182" spans="1:15" ht="17" customHeight="1" x14ac:dyDescent="0.35">
      <c r="A182" s="270">
        <v>21</v>
      </c>
      <c r="B182" s="173"/>
      <c r="C182" s="174"/>
      <c r="D182" s="166"/>
      <c r="E182" s="268">
        <v>51</v>
      </c>
      <c r="F182" s="173"/>
      <c r="G182" s="174"/>
      <c r="H182" s="169"/>
      <c r="I182" s="271">
        <v>21</v>
      </c>
      <c r="J182" s="173"/>
      <c r="K182" s="175"/>
      <c r="L182" s="166"/>
      <c r="M182" s="271">
        <v>51</v>
      </c>
      <c r="N182" s="173"/>
      <c r="O182" s="176"/>
    </row>
    <row r="183" spans="1:15" ht="17" customHeight="1" x14ac:dyDescent="0.35">
      <c r="A183" s="270">
        <v>22</v>
      </c>
      <c r="B183" s="173"/>
      <c r="C183" s="174"/>
      <c r="D183" s="166"/>
      <c r="E183" s="268">
        <v>52</v>
      </c>
      <c r="F183" s="173"/>
      <c r="G183" s="174"/>
      <c r="H183" s="169"/>
      <c r="I183" s="271">
        <v>22</v>
      </c>
      <c r="J183" s="173"/>
      <c r="K183" s="175"/>
      <c r="L183" s="166"/>
      <c r="M183" s="271">
        <v>52</v>
      </c>
      <c r="N183" s="173"/>
      <c r="O183" s="176"/>
    </row>
    <row r="184" spans="1:15" ht="17" customHeight="1" x14ac:dyDescent="0.35">
      <c r="A184" s="270">
        <v>23</v>
      </c>
      <c r="B184" s="173"/>
      <c r="C184" s="174"/>
      <c r="D184" s="166"/>
      <c r="E184" s="268">
        <v>53</v>
      </c>
      <c r="F184" s="173"/>
      <c r="G184" s="174"/>
      <c r="H184" s="169"/>
      <c r="I184" s="271">
        <v>23</v>
      </c>
      <c r="J184" s="173"/>
      <c r="K184" s="175"/>
      <c r="L184" s="166"/>
      <c r="M184" s="271">
        <v>53</v>
      </c>
      <c r="N184" s="173"/>
      <c r="O184" s="176"/>
    </row>
    <row r="185" spans="1:15" ht="17" customHeight="1" x14ac:dyDescent="0.35">
      <c r="A185" s="270">
        <v>24</v>
      </c>
      <c r="B185" s="173"/>
      <c r="C185" s="174"/>
      <c r="D185" s="166"/>
      <c r="E185" s="268">
        <v>54</v>
      </c>
      <c r="F185" s="173"/>
      <c r="G185" s="174"/>
      <c r="H185" s="169"/>
      <c r="I185" s="271">
        <v>24</v>
      </c>
      <c r="J185" s="173"/>
      <c r="K185" s="175"/>
      <c r="L185" s="166"/>
      <c r="M185" s="271">
        <v>54</v>
      </c>
      <c r="N185" s="173"/>
      <c r="O185" s="176"/>
    </row>
    <row r="186" spans="1:15" ht="17" customHeight="1" x14ac:dyDescent="0.35">
      <c r="A186" s="270">
        <v>25</v>
      </c>
      <c r="B186" s="173"/>
      <c r="C186" s="174"/>
      <c r="D186" s="166"/>
      <c r="E186" s="268">
        <v>55</v>
      </c>
      <c r="F186" s="173"/>
      <c r="G186" s="174"/>
      <c r="H186" s="169"/>
      <c r="I186" s="271">
        <v>25</v>
      </c>
      <c r="J186" s="173"/>
      <c r="K186" s="175"/>
      <c r="L186" s="166"/>
      <c r="M186" s="271">
        <v>55</v>
      </c>
      <c r="N186" s="173"/>
      <c r="O186" s="176"/>
    </row>
    <row r="187" spans="1:15" ht="17" customHeight="1" x14ac:dyDescent="0.35">
      <c r="A187" s="270">
        <v>26</v>
      </c>
      <c r="B187" s="173"/>
      <c r="C187" s="174"/>
      <c r="D187" s="166"/>
      <c r="E187" s="268">
        <v>56</v>
      </c>
      <c r="F187" s="173"/>
      <c r="G187" s="174"/>
      <c r="H187" s="169"/>
      <c r="I187" s="271">
        <v>26</v>
      </c>
      <c r="J187" s="173"/>
      <c r="K187" s="175"/>
      <c r="L187" s="166"/>
      <c r="M187" s="271">
        <v>56</v>
      </c>
      <c r="N187" s="173"/>
      <c r="O187" s="176"/>
    </row>
    <row r="188" spans="1:15" ht="17" customHeight="1" x14ac:dyDescent="0.35">
      <c r="A188" s="270">
        <v>27</v>
      </c>
      <c r="B188" s="173"/>
      <c r="C188" s="174"/>
      <c r="D188" s="166"/>
      <c r="E188" s="268">
        <v>57</v>
      </c>
      <c r="F188" s="173"/>
      <c r="G188" s="174"/>
      <c r="H188" s="169"/>
      <c r="I188" s="271">
        <v>27</v>
      </c>
      <c r="J188" s="173"/>
      <c r="K188" s="175"/>
      <c r="L188" s="166"/>
      <c r="M188" s="271">
        <v>57</v>
      </c>
      <c r="N188" s="173"/>
      <c r="O188" s="176"/>
    </row>
    <row r="189" spans="1:15" ht="17" customHeight="1" x14ac:dyDescent="0.35">
      <c r="A189" s="270">
        <v>28</v>
      </c>
      <c r="B189" s="173"/>
      <c r="C189" s="174"/>
      <c r="D189" s="166"/>
      <c r="E189" s="268">
        <v>58</v>
      </c>
      <c r="F189" s="173"/>
      <c r="G189" s="174"/>
      <c r="H189" s="169"/>
      <c r="I189" s="271">
        <v>28</v>
      </c>
      <c r="J189" s="173"/>
      <c r="K189" s="175"/>
      <c r="L189" s="166"/>
      <c r="M189" s="271">
        <v>58</v>
      </c>
      <c r="N189" s="173"/>
      <c r="O189" s="176"/>
    </row>
    <row r="190" spans="1:15" ht="17" customHeight="1" x14ac:dyDescent="0.35">
      <c r="A190" s="270">
        <v>29</v>
      </c>
      <c r="B190" s="173"/>
      <c r="C190" s="174"/>
      <c r="D190" s="166"/>
      <c r="E190" s="268">
        <v>59</v>
      </c>
      <c r="F190" s="173"/>
      <c r="G190" s="174"/>
      <c r="H190" s="169"/>
      <c r="I190" s="271">
        <v>29</v>
      </c>
      <c r="J190" s="173"/>
      <c r="K190" s="175"/>
      <c r="L190" s="166"/>
      <c r="M190" s="271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11" t="s">
        <v>38</v>
      </c>
      <c r="B192" s="511"/>
      <c r="C192" s="511"/>
      <c r="D192" s="511"/>
      <c r="E192" s="511"/>
      <c r="F192" s="511"/>
      <c r="G192" s="285"/>
      <c r="H192" s="169"/>
      <c r="I192" s="510" t="s">
        <v>38</v>
      </c>
      <c r="J192" s="510"/>
      <c r="K192" s="510"/>
      <c r="L192" s="510"/>
      <c r="M192" s="511"/>
      <c r="N192" s="511"/>
      <c r="O192" s="286"/>
    </row>
    <row r="193" spans="1:15" ht="20" customHeight="1" thickBot="1" x14ac:dyDescent="0.4">
      <c r="A193" s="512" t="s">
        <v>115</v>
      </c>
      <c r="B193" s="512"/>
      <c r="C193" s="512">
        <f>C37</f>
        <v>60</v>
      </c>
      <c r="D193" s="512"/>
      <c r="E193" s="511"/>
      <c r="F193" s="511"/>
      <c r="G193" s="285"/>
      <c r="H193" s="169"/>
      <c r="I193" s="512" t="s">
        <v>115</v>
      </c>
      <c r="J193" s="512"/>
      <c r="K193" s="512">
        <f>C37</f>
        <v>60</v>
      </c>
      <c r="L193" s="512"/>
      <c r="M193" s="511"/>
      <c r="N193" s="511"/>
      <c r="O193" s="286"/>
    </row>
    <row r="194" spans="1:15" ht="20" customHeight="1" thickBot="1" x14ac:dyDescent="0.4">
      <c r="A194" s="511" t="s">
        <v>39</v>
      </c>
      <c r="B194" s="511"/>
      <c r="C194" s="511"/>
      <c r="D194" s="511"/>
      <c r="E194" s="511"/>
      <c r="F194" s="511"/>
      <c r="G194" s="285"/>
      <c r="H194" s="169"/>
      <c r="I194" s="510" t="s">
        <v>39</v>
      </c>
      <c r="J194" s="510"/>
      <c r="K194" s="510"/>
      <c r="L194" s="510"/>
      <c r="M194" s="511"/>
      <c r="N194" s="511"/>
      <c r="O194" s="286"/>
    </row>
    <row r="195" spans="1:15" ht="20" customHeight="1" thickBot="1" x14ac:dyDescent="0.4">
      <c r="A195" s="511" t="s">
        <v>111</v>
      </c>
      <c r="B195" s="511"/>
      <c r="C195" s="511"/>
      <c r="D195" s="511"/>
      <c r="E195" s="511"/>
      <c r="F195" s="511"/>
      <c r="G195" s="287"/>
      <c r="H195" s="182"/>
      <c r="I195" s="510" t="str">
        <f>A195</f>
        <v xml:space="preserve">Partijpunten: </v>
      </c>
      <c r="J195" s="510"/>
      <c r="K195" s="510"/>
      <c r="L195" s="510"/>
      <c r="M195" s="511"/>
      <c r="N195" s="511"/>
      <c r="O195" s="288"/>
    </row>
    <row r="196" spans="1:15" ht="30" customHeight="1" thickBot="1" x14ac:dyDescent="0.5">
      <c r="A196" s="156" t="str">
        <f>A1</f>
        <v>DB Li</v>
      </c>
      <c r="B196" s="276" t="s">
        <v>33</v>
      </c>
      <c r="C196" s="522">
        <v>6</v>
      </c>
      <c r="D196" s="523"/>
      <c r="E196" s="277" t="s">
        <v>112</v>
      </c>
      <c r="F196" s="291">
        <f>F1</f>
        <v>1</v>
      </c>
      <c r="G196" s="279" t="s">
        <v>116</v>
      </c>
      <c r="H196" s="290"/>
      <c r="I196" s="156" t="str">
        <f>A196</f>
        <v>DB Li</v>
      </c>
      <c r="J196" s="276" t="s">
        <v>33</v>
      </c>
      <c r="K196" s="524">
        <f>C196</f>
        <v>6</v>
      </c>
      <c r="L196" s="523"/>
      <c r="M196" s="277" t="s">
        <v>112</v>
      </c>
      <c r="N196" s="269">
        <f>F196</f>
        <v>1</v>
      </c>
      <c r="O196" s="280" t="str">
        <f>G196</f>
        <v>P B</v>
      </c>
    </row>
    <row r="197" spans="1:15" ht="15" customHeight="1" thickBot="1" x14ac:dyDescent="0.4">
      <c r="A197" s="156"/>
      <c r="B197" s="513"/>
      <c r="C197" s="514"/>
      <c r="D197" s="514"/>
      <c r="E197" s="514"/>
      <c r="F197" s="514"/>
      <c r="G197" s="515"/>
      <c r="H197" s="159"/>
      <c r="I197" s="525"/>
      <c r="J197" s="526"/>
      <c r="K197" s="526"/>
      <c r="L197" s="526"/>
      <c r="M197" s="526"/>
      <c r="N197" s="526"/>
      <c r="O197" s="527"/>
    </row>
    <row r="198" spans="1:15" ht="15" customHeight="1" thickBot="1" x14ac:dyDescent="0.4">
      <c r="A198" s="281"/>
      <c r="B198" s="516" t="s">
        <v>114</v>
      </c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8"/>
      <c r="O198" s="282"/>
    </row>
    <row r="199" spans="1:15" ht="19" customHeight="1" thickBot="1" x14ac:dyDescent="0.4">
      <c r="A199" s="158" t="s">
        <v>34</v>
      </c>
      <c r="B199" s="519"/>
      <c r="C199" s="520"/>
      <c r="D199" s="520"/>
      <c r="E199" s="520"/>
      <c r="F199" s="520"/>
      <c r="G199" s="521"/>
      <c r="H199" s="336"/>
      <c r="I199" s="158" t="s">
        <v>34</v>
      </c>
      <c r="J199" s="519"/>
      <c r="K199" s="520"/>
      <c r="L199" s="520"/>
      <c r="M199" s="520"/>
      <c r="N199" s="520"/>
      <c r="O199" s="521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84"/>
      <c r="E200" s="162" t="s">
        <v>35</v>
      </c>
      <c r="F200" s="160" t="s">
        <v>36</v>
      </c>
      <c r="G200" s="161" t="s">
        <v>37</v>
      </c>
      <c r="H200" s="335"/>
      <c r="I200" s="162" t="s">
        <v>35</v>
      </c>
      <c r="J200" s="160" t="s">
        <v>36</v>
      </c>
      <c r="K200" s="160" t="s">
        <v>37</v>
      </c>
      <c r="L200" s="284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0">
        <v>2</v>
      </c>
      <c r="B202" s="173"/>
      <c r="C202" s="174"/>
      <c r="D202" s="166"/>
      <c r="E202" s="268">
        <v>32</v>
      </c>
      <c r="F202" s="173"/>
      <c r="G202" s="174"/>
      <c r="H202" s="169"/>
      <c r="I202" s="271">
        <v>2</v>
      </c>
      <c r="J202" s="173"/>
      <c r="K202" s="175"/>
      <c r="L202" s="166"/>
      <c r="M202" s="271">
        <v>32</v>
      </c>
      <c r="N202" s="173"/>
      <c r="O202" s="176"/>
    </row>
    <row r="203" spans="1:15" ht="17" customHeight="1" x14ac:dyDescent="0.35">
      <c r="A203" s="270">
        <v>3</v>
      </c>
      <c r="B203" s="173"/>
      <c r="C203" s="174"/>
      <c r="D203" s="166"/>
      <c r="E203" s="268">
        <v>33</v>
      </c>
      <c r="F203" s="173"/>
      <c r="G203" s="174"/>
      <c r="H203" s="169"/>
      <c r="I203" s="271">
        <v>3</v>
      </c>
      <c r="J203" s="173"/>
      <c r="K203" s="175"/>
      <c r="L203" s="166"/>
      <c r="M203" s="271">
        <v>33</v>
      </c>
      <c r="N203" s="173"/>
      <c r="O203" s="176"/>
    </row>
    <row r="204" spans="1:15" ht="17" customHeight="1" x14ac:dyDescent="0.35">
      <c r="A204" s="270">
        <v>4</v>
      </c>
      <c r="B204" s="173"/>
      <c r="C204" s="174"/>
      <c r="D204" s="166"/>
      <c r="E204" s="268">
        <v>34</v>
      </c>
      <c r="F204" s="173"/>
      <c r="G204" s="174"/>
      <c r="H204" s="169"/>
      <c r="I204" s="271">
        <v>4</v>
      </c>
      <c r="J204" s="173"/>
      <c r="K204" s="175"/>
      <c r="L204" s="166"/>
      <c r="M204" s="271">
        <v>34</v>
      </c>
      <c r="N204" s="173"/>
      <c r="O204" s="176"/>
    </row>
    <row r="205" spans="1:15" ht="17" customHeight="1" x14ac:dyDescent="0.35">
      <c r="A205" s="270">
        <v>5</v>
      </c>
      <c r="B205" s="173"/>
      <c r="C205" s="174"/>
      <c r="D205" s="166"/>
      <c r="E205" s="268">
        <v>35</v>
      </c>
      <c r="F205" s="173"/>
      <c r="G205" s="174"/>
      <c r="H205" s="169"/>
      <c r="I205" s="271">
        <v>5</v>
      </c>
      <c r="J205" s="173"/>
      <c r="K205" s="175"/>
      <c r="L205" s="166"/>
      <c r="M205" s="271">
        <v>35</v>
      </c>
      <c r="N205" s="173"/>
      <c r="O205" s="176"/>
    </row>
    <row r="206" spans="1:15" ht="17" customHeight="1" x14ac:dyDescent="0.35">
      <c r="A206" s="270">
        <v>6</v>
      </c>
      <c r="B206" s="173"/>
      <c r="C206" s="174"/>
      <c r="D206" s="166"/>
      <c r="E206" s="268">
        <v>36</v>
      </c>
      <c r="F206" s="173"/>
      <c r="G206" s="174"/>
      <c r="H206" s="169"/>
      <c r="I206" s="271">
        <v>6</v>
      </c>
      <c r="J206" s="173"/>
      <c r="K206" s="175"/>
      <c r="L206" s="166"/>
      <c r="M206" s="271">
        <v>36</v>
      </c>
      <c r="N206" s="173"/>
      <c r="O206" s="176"/>
    </row>
    <row r="207" spans="1:15" ht="17" customHeight="1" x14ac:dyDescent="0.35">
      <c r="A207" s="270">
        <v>7</v>
      </c>
      <c r="B207" s="173"/>
      <c r="C207" s="174"/>
      <c r="D207" s="166"/>
      <c r="E207" s="268">
        <v>37</v>
      </c>
      <c r="F207" s="173"/>
      <c r="G207" s="174"/>
      <c r="H207" s="169"/>
      <c r="I207" s="271">
        <v>7</v>
      </c>
      <c r="J207" s="173"/>
      <c r="K207" s="175"/>
      <c r="L207" s="166"/>
      <c r="M207" s="271">
        <v>37</v>
      </c>
      <c r="N207" s="173"/>
      <c r="O207" s="176"/>
    </row>
    <row r="208" spans="1:15" ht="17" customHeight="1" x14ac:dyDescent="0.35">
      <c r="A208" s="270">
        <v>8</v>
      </c>
      <c r="B208" s="173"/>
      <c r="C208" s="174"/>
      <c r="D208" s="166"/>
      <c r="E208" s="268">
        <v>38</v>
      </c>
      <c r="F208" s="173"/>
      <c r="G208" s="174"/>
      <c r="H208" s="169"/>
      <c r="I208" s="271">
        <v>8</v>
      </c>
      <c r="J208" s="173"/>
      <c r="K208" s="175"/>
      <c r="L208" s="166"/>
      <c r="M208" s="271">
        <v>38</v>
      </c>
      <c r="N208" s="173"/>
      <c r="O208" s="176"/>
    </row>
    <row r="209" spans="1:15" ht="17" customHeight="1" x14ac:dyDescent="0.35">
      <c r="A209" s="270">
        <v>9</v>
      </c>
      <c r="B209" s="173"/>
      <c r="C209" s="174"/>
      <c r="D209" s="166"/>
      <c r="E209" s="268">
        <v>39</v>
      </c>
      <c r="F209" s="173"/>
      <c r="G209" s="174"/>
      <c r="H209" s="169"/>
      <c r="I209" s="271">
        <v>9</v>
      </c>
      <c r="J209" s="173"/>
      <c r="K209" s="175"/>
      <c r="L209" s="166"/>
      <c r="M209" s="271">
        <v>39</v>
      </c>
      <c r="N209" s="173"/>
      <c r="O209" s="176"/>
    </row>
    <row r="210" spans="1:15" ht="17" customHeight="1" x14ac:dyDescent="0.35">
      <c r="A210" s="270">
        <v>10</v>
      </c>
      <c r="B210" s="173"/>
      <c r="C210" s="174"/>
      <c r="D210" s="166"/>
      <c r="E210" s="268">
        <v>40</v>
      </c>
      <c r="F210" s="173"/>
      <c r="G210" s="174"/>
      <c r="H210" s="169"/>
      <c r="I210" s="271">
        <v>10</v>
      </c>
      <c r="J210" s="173"/>
      <c r="K210" s="175"/>
      <c r="L210" s="166"/>
      <c r="M210" s="271">
        <v>40</v>
      </c>
      <c r="N210" s="173"/>
      <c r="O210" s="176"/>
    </row>
    <row r="211" spans="1:15" ht="17" customHeight="1" x14ac:dyDescent="0.35">
      <c r="A211" s="270">
        <v>11</v>
      </c>
      <c r="B211" s="173"/>
      <c r="C211" s="174"/>
      <c r="D211" s="166"/>
      <c r="E211" s="268">
        <v>41</v>
      </c>
      <c r="F211" s="173"/>
      <c r="G211" s="174"/>
      <c r="H211" s="169"/>
      <c r="I211" s="271">
        <v>11</v>
      </c>
      <c r="J211" s="173"/>
      <c r="K211" s="175"/>
      <c r="L211" s="166"/>
      <c r="M211" s="271">
        <v>41</v>
      </c>
      <c r="N211" s="173"/>
      <c r="O211" s="176"/>
    </row>
    <row r="212" spans="1:15" ht="17" customHeight="1" x14ac:dyDescent="0.35">
      <c r="A212" s="270">
        <v>12</v>
      </c>
      <c r="B212" s="173"/>
      <c r="C212" s="174"/>
      <c r="D212" s="166"/>
      <c r="E212" s="268">
        <v>42</v>
      </c>
      <c r="F212" s="173"/>
      <c r="G212" s="174"/>
      <c r="H212" s="169"/>
      <c r="I212" s="271">
        <v>12</v>
      </c>
      <c r="J212" s="173"/>
      <c r="K212" s="175"/>
      <c r="L212" s="166"/>
      <c r="M212" s="271">
        <v>42</v>
      </c>
      <c r="N212" s="173"/>
      <c r="O212" s="176"/>
    </row>
    <row r="213" spans="1:15" ht="17" customHeight="1" x14ac:dyDescent="0.35">
      <c r="A213" s="270">
        <v>13</v>
      </c>
      <c r="B213" s="173"/>
      <c r="C213" s="174"/>
      <c r="D213" s="166"/>
      <c r="E213" s="268">
        <v>43</v>
      </c>
      <c r="F213" s="173"/>
      <c r="G213" s="174"/>
      <c r="H213" s="169"/>
      <c r="I213" s="271">
        <v>13</v>
      </c>
      <c r="J213" s="173"/>
      <c r="K213" s="175"/>
      <c r="L213" s="166"/>
      <c r="M213" s="271">
        <v>43</v>
      </c>
      <c r="N213" s="173"/>
      <c r="O213" s="176"/>
    </row>
    <row r="214" spans="1:15" ht="17" customHeight="1" x14ac:dyDescent="0.35">
      <c r="A214" s="270">
        <v>14</v>
      </c>
      <c r="B214" s="173"/>
      <c r="C214" s="174"/>
      <c r="D214" s="166"/>
      <c r="E214" s="268">
        <v>44</v>
      </c>
      <c r="F214" s="173"/>
      <c r="G214" s="174"/>
      <c r="H214" s="169"/>
      <c r="I214" s="271">
        <v>14</v>
      </c>
      <c r="J214" s="173"/>
      <c r="K214" s="175"/>
      <c r="L214" s="166"/>
      <c r="M214" s="271">
        <v>44</v>
      </c>
      <c r="N214" s="173"/>
      <c r="O214" s="176"/>
    </row>
    <row r="215" spans="1:15" ht="17" customHeight="1" x14ac:dyDescent="0.35">
      <c r="A215" s="270">
        <v>15</v>
      </c>
      <c r="B215" s="173"/>
      <c r="C215" s="174"/>
      <c r="D215" s="166"/>
      <c r="E215" s="268">
        <v>45</v>
      </c>
      <c r="F215" s="173"/>
      <c r="G215" s="174"/>
      <c r="H215" s="169"/>
      <c r="I215" s="271">
        <v>15</v>
      </c>
      <c r="J215" s="173"/>
      <c r="K215" s="175"/>
      <c r="L215" s="166"/>
      <c r="M215" s="271">
        <v>45</v>
      </c>
      <c r="N215" s="173"/>
      <c r="O215" s="176"/>
    </row>
    <row r="216" spans="1:15" ht="17" customHeight="1" x14ac:dyDescent="0.35">
      <c r="A216" s="270">
        <v>16</v>
      </c>
      <c r="B216" s="173"/>
      <c r="C216" s="174"/>
      <c r="D216" s="166"/>
      <c r="E216" s="268">
        <v>46</v>
      </c>
      <c r="F216" s="173"/>
      <c r="G216" s="174"/>
      <c r="H216" s="169"/>
      <c r="I216" s="271">
        <v>16</v>
      </c>
      <c r="J216" s="173"/>
      <c r="K216" s="175"/>
      <c r="L216" s="166"/>
      <c r="M216" s="271">
        <v>46</v>
      </c>
      <c r="N216" s="173"/>
      <c r="O216" s="176"/>
    </row>
    <row r="217" spans="1:15" ht="17" customHeight="1" x14ac:dyDescent="0.35">
      <c r="A217" s="270">
        <v>17</v>
      </c>
      <c r="B217" s="173"/>
      <c r="C217" s="174"/>
      <c r="D217" s="166"/>
      <c r="E217" s="268">
        <v>47</v>
      </c>
      <c r="F217" s="173"/>
      <c r="G217" s="174"/>
      <c r="H217" s="169"/>
      <c r="I217" s="271">
        <v>17</v>
      </c>
      <c r="J217" s="173"/>
      <c r="K217" s="175"/>
      <c r="L217" s="166"/>
      <c r="M217" s="271">
        <v>47</v>
      </c>
      <c r="N217" s="173"/>
      <c r="O217" s="176"/>
    </row>
    <row r="218" spans="1:15" ht="17" customHeight="1" x14ac:dyDescent="0.35">
      <c r="A218" s="270">
        <v>18</v>
      </c>
      <c r="B218" s="173"/>
      <c r="C218" s="174"/>
      <c r="D218" s="166"/>
      <c r="E218" s="268">
        <v>48</v>
      </c>
      <c r="F218" s="173"/>
      <c r="G218" s="174"/>
      <c r="H218" s="169"/>
      <c r="I218" s="271">
        <v>18</v>
      </c>
      <c r="J218" s="173"/>
      <c r="K218" s="175"/>
      <c r="L218" s="166"/>
      <c r="M218" s="271">
        <v>48</v>
      </c>
      <c r="N218" s="173"/>
      <c r="O218" s="176"/>
    </row>
    <row r="219" spans="1:15" ht="17" customHeight="1" x14ac:dyDescent="0.35">
      <c r="A219" s="270">
        <v>19</v>
      </c>
      <c r="B219" s="173"/>
      <c r="C219" s="174"/>
      <c r="D219" s="166"/>
      <c r="E219" s="268">
        <v>49</v>
      </c>
      <c r="F219" s="173"/>
      <c r="G219" s="174"/>
      <c r="H219" s="169"/>
      <c r="I219" s="271">
        <v>19</v>
      </c>
      <c r="J219" s="173"/>
      <c r="K219" s="175"/>
      <c r="L219" s="166"/>
      <c r="M219" s="271">
        <v>49</v>
      </c>
      <c r="N219" s="173"/>
      <c r="O219" s="176"/>
    </row>
    <row r="220" spans="1:15" ht="17" customHeight="1" x14ac:dyDescent="0.35">
      <c r="A220" s="270">
        <v>20</v>
      </c>
      <c r="B220" s="173"/>
      <c r="C220" s="174"/>
      <c r="D220" s="166"/>
      <c r="E220" s="268">
        <v>50</v>
      </c>
      <c r="F220" s="173"/>
      <c r="G220" s="174"/>
      <c r="H220" s="169"/>
      <c r="I220" s="271">
        <v>20</v>
      </c>
      <c r="J220" s="173"/>
      <c r="K220" s="175"/>
      <c r="L220" s="166"/>
      <c r="M220" s="271">
        <v>50</v>
      </c>
      <c r="N220" s="173"/>
      <c r="O220" s="176"/>
    </row>
    <row r="221" spans="1:15" ht="17" customHeight="1" x14ac:dyDescent="0.35">
      <c r="A221" s="270">
        <v>21</v>
      </c>
      <c r="B221" s="173"/>
      <c r="C221" s="174"/>
      <c r="D221" s="166"/>
      <c r="E221" s="268">
        <v>51</v>
      </c>
      <c r="F221" s="173"/>
      <c r="G221" s="174"/>
      <c r="H221" s="169"/>
      <c r="I221" s="271">
        <v>21</v>
      </c>
      <c r="J221" s="173"/>
      <c r="K221" s="175"/>
      <c r="L221" s="166"/>
      <c r="M221" s="271">
        <v>51</v>
      </c>
      <c r="N221" s="173"/>
      <c r="O221" s="176"/>
    </row>
    <row r="222" spans="1:15" ht="17" customHeight="1" x14ac:dyDescent="0.35">
      <c r="A222" s="270">
        <v>22</v>
      </c>
      <c r="B222" s="173"/>
      <c r="C222" s="174"/>
      <c r="D222" s="166"/>
      <c r="E222" s="268">
        <v>52</v>
      </c>
      <c r="F222" s="173"/>
      <c r="G222" s="174"/>
      <c r="H222" s="169"/>
      <c r="I222" s="271">
        <v>22</v>
      </c>
      <c r="J222" s="173"/>
      <c r="K222" s="175"/>
      <c r="L222" s="166"/>
      <c r="M222" s="271">
        <v>52</v>
      </c>
      <c r="N222" s="173"/>
      <c r="O222" s="176"/>
    </row>
    <row r="223" spans="1:15" ht="17" customHeight="1" x14ac:dyDescent="0.35">
      <c r="A223" s="270">
        <v>23</v>
      </c>
      <c r="B223" s="173"/>
      <c r="C223" s="174"/>
      <c r="D223" s="166"/>
      <c r="E223" s="268">
        <v>53</v>
      </c>
      <c r="F223" s="173"/>
      <c r="G223" s="174"/>
      <c r="H223" s="169"/>
      <c r="I223" s="271">
        <v>23</v>
      </c>
      <c r="J223" s="173"/>
      <c r="K223" s="175"/>
      <c r="L223" s="166"/>
      <c r="M223" s="271">
        <v>53</v>
      </c>
      <c r="N223" s="173"/>
      <c r="O223" s="176"/>
    </row>
    <row r="224" spans="1:15" ht="17" customHeight="1" x14ac:dyDescent="0.35">
      <c r="A224" s="270">
        <v>24</v>
      </c>
      <c r="B224" s="173"/>
      <c r="C224" s="174"/>
      <c r="D224" s="166"/>
      <c r="E224" s="268">
        <v>54</v>
      </c>
      <c r="F224" s="173"/>
      <c r="G224" s="174"/>
      <c r="H224" s="169"/>
      <c r="I224" s="271">
        <v>24</v>
      </c>
      <c r="J224" s="173"/>
      <c r="K224" s="175"/>
      <c r="L224" s="166"/>
      <c r="M224" s="271">
        <v>54</v>
      </c>
      <c r="N224" s="173"/>
      <c r="O224" s="176"/>
    </row>
    <row r="225" spans="1:15" ht="17" customHeight="1" x14ac:dyDescent="0.35">
      <c r="A225" s="270">
        <v>25</v>
      </c>
      <c r="B225" s="173"/>
      <c r="C225" s="174"/>
      <c r="D225" s="166"/>
      <c r="E225" s="268">
        <v>55</v>
      </c>
      <c r="F225" s="173"/>
      <c r="G225" s="174"/>
      <c r="H225" s="169"/>
      <c r="I225" s="271">
        <v>25</v>
      </c>
      <c r="J225" s="173"/>
      <c r="K225" s="175"/>
      <c r="L225" s="166"/>
      <c r="M225" s="271">
        <v>55</v>
      </c>
      <c r="N225" s="173"/>
      <c r="O225" s="176"/>
    </row>
    <row r="226" spans="1:15" ht="17" customHeight="1" x14ac:dyDescent="0.35">
      <c r="A226" s="270">
        <v>26</v>
      </c>
      <c r="B226" s="173"/>
      <c r="C226" s="174"/>
      <c r="D226" s="166"/>
      <c r="E226" s="268">
        <v>56</v>
      </c>
      <c r="F226" s="173"/>
      <c r="G226" s="174"/>
      <c r="H226" s="169"/>
      <c r="I226" s="271">
        <v>26</v>
      </c>
      <c r="J226" s="173"/>
      <c r="K226" s="175"/>
      <c r="L226" s="166"/>
      <c r="M226" s="271">
        <v>56</v>
      </c>
      <c r="N226" s="173"/>
      <c r="O226" s="176"/>
    </row>
    <row r="227" spans="1:15" ht="17" customHeight="1" x14ac:dyDescent="0.35">
      <c r="A227" s="270">
        <v>27</v>
      </c>
      <c r="B227" s="173"/>
      <c r="C227" s="174"/>
      <c r="D227" s="166"/>
      <c r="E227" s="268">
        <v>57</v>
      </c>
      <c r="F227" s="173"/>
      <c r="G227" s="174"/>
      <c r="H227" s="169"/>
      <c r="I227" s="271">
        <v>27</v>
      </c>
      <c r="J227" s="173"/>
      <c r="K227" s="175"/>
      <c r="L227" s="166"/>
      <c r="M227" s="271">
        <v>57</v>
      </c>
      <c r="N227" s="173"/>
      <c r="O227" s="176"/>
    </row>
    <row r="228" spans="1:15" ht="17" customHeight="1" x14ac:dyDescent="0.35">
      <c r="A228" s="270">
        <v>28</v>
      </c>
      <c r="B228" s="173"/>
      <c r="C228" s="174"/>
      <c r="D228" s="166"/>
      <c r="E228" s="268">
        <v>58</v>
      </c>
      <c r="F228" s="173"/>
      <c r="G228" s="174"/>
      <c r="H228" s="169"/>
      <c r="I228" s="271">
        <v>28</v>
      </c>
      <c r="J228" s="173"/>
      <c r="K228" s="175"/>
      <c r="L228" s="166"/>
      <c r="M228" s="271">
        <v>58</v>
      </c>
      <c r="N228" s="173"/>
      <c r="O228" s="176"/>
    </row>
    <row r="229" spans="1:15" ht="17" customHeight="1" x14ac:dyDescent="0.35">
      <c r="A229" s="270">
        <v>29</v>
      </c>
      <c r="B229" s="173"/>
      <c r="C229" s="174"/>
      <c r="D229" s="166"/>
      <c r="E229" s="268">
        <v>59</v>
      </c>
      <c r="F229" s="173"/>
      <c r="G229" s="174"/>
      <c r="H229" s="169"/>
      <c r="I229" s="271">
        <v>29</v>
      </c>
      <c r="J229" s="173"/>
      <c r="K229" s="175"/>
      <c r="L229" s="166"/>
      <c r="M229" s="271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10" t="s">
        <v>38</v>
      </c>
      <c r="B231" s="510"/>
      <c r="C231" s="510"/>
      <c r="D231" s="510"/>
      <c r="E231" s="511"/>
      <c r="F231" s="511"/>
      <c r="G231" s="285"/>
      <c r="H231" s="169"/>
      <c r="I231" s="510" t="s">
        <v>38</v>
      </c>
      <c r="J231" s="510"/>
      <c r="K231" s="510"/>
      <c r="L231" s="510"/>
      <c r="M231" s="511"/>
      <c r="N231" s="511"/>
      <c r="O231" s="286"/>
    </row>
    <row r="232" spans="1:15" ht="20" customHeight="1" thickBot="1" x14ac:dyDescent="0.4">
      <c r="A232" s="512" t="s">
        <v>115</v>
      </c>
      <c r="B232" s="512"/>
      <c r="C232" s="512">
        <f>C37</f>
        <v>60</v>
      </c>
      <c r="D232" s="512"/>
      <c r="E232" s="511"/>
      <c r="F232" s="511"/>
      <c r="G232" s="285"/>
      <c r="H232" s="169"/>
      <c r="I232" s="512" t="s">
        <v>115</v>
      </c>
      <c r="J232" s="512"/>
      <c r="K232" s="443">
        <f>C232</f>
        <v>60</v>
      </c>
      <c r="L232" s="445"/>
      <c r="M232" s="511"/>
      <c r="N232" s="511"/>
      <c r="O232" s="286"/>
    </row>
    <row r="233" spans="1:15" ht="20" customHeight="1" thickBot="1" x14ac:dyDescent="0.4">
      <c r="A233" s="510" t="s">
        <v>39</v>
      </c>
      <c r="B233" s="510"/>
      <c r="C233" s="510"/>
      <c r="D233" s="510"/>
      <c r="E233" s="511"/>
      <c r="F233" s="511"/>
      <c r="G233" s="285"/>
      <c r="H233" s="169"/>
      <c r="I233" s="510" t="s">
        <v>39</v>
      </c>
      <c r="J233" s="510"/>
      <c r="K233" s="510"/>
      <c r="L233" s="510"/>
      <c r="M233" s="511"/>
      <c r="N233" s="511"/>
      <c r="O233" s="286"/>
    </row>
    <row r="234" spans="1:15" ht="20" customHeight="1" thickBot="1" x14ac:dyDescent="0.4">
      <c r="A234" s="510" t="str">
        <f>A195</f>
        <v xml:space="preserve">Partijpunten: </v>
      </c>
      <c r="B234" s="510"/>
      <c r="C234" s="510"/>
      <c r="D234" s="510"/>
      <c r="E234" s="511"/>
      <c r="F234" s="511"/>
      <c r="G234" s="287"/>
      <c r="H234" s="182"/>
      <c r="I234" s="510" t="str">
        <f>A195</f>
        <v xml:space="preserve">Partijpunten: </v>
      </c>
      <c r="J234" s="510"/>
      <c r="K234" s="510"/>
      <c r="L234" s="510"/>
      <c r="M234" s="511"/>
      <c r="N234" s="511"/>
      <c r="O234" s="288"/>
    </row>
    <row r="235" spans="1:15" ht="30" customHeight="1" thickBot="1" x14ac:dyDescent="0.5">
      <c r="A235" s="156" t="str">
        <f>A1</f>
        <v>DB Li</v>
      </c>
      <c r="B235" s="276" t="s">
        <v>33</v>
      </c>
      <c r="C235" s="522">
        <v>7</v>
      </c>
      <c r="D235" s="523"/>
      <c r="E235" s="277" t="s">
        <v>112</v>
      </c>
      <c r="F235" s="291">
        <f>F1</f>
        <v>1</v>
      </c>
      <c r="G235" s="279" t="s">
        <v>116</v>
      </c>
      <c r="H235" s="290"/>
      <c r="I235" s="156" t="str">
        <f>A235</f>
        <v>DB Li</v>
      </c>
      <c r="J235" s="276" t="s">
        <v>33</v>
      </c>
      <c r="K235" s="524">
        <f>C235</f>
        <v>7</v>
      </c>
      <c r="L235" s="523"/>
      <c r="M235" s="277" t="s">
        <v>112</v>
      </c>
      <c r="N235" s="269">
        <f>F235</f>
        <v>1</v>
      </c>
      <c r="O235" s="280" t="str">
        <f>G235</f>
        <v>P B</v>
      </c>
    </row>
    <row r="236" spans="1:15" ht="15" customHeight="1" thickBot="1" x14ac:dyDescent="0.4">
      <c r="A236" s="156"/>
      <c r="B236" s="513"/>
      <c r="C236" s="514"/>
      <c r="D236" s="514"/>
      <c r="E236" s="514"/>
      <c r="F236" s="514"/>
      <c r="G236" s="515"/>
      <c r="H236" s="159"/>
      <c r="I236" s="525"/>
      <c r="J236" s="526"/>
      <c r="K236" s="526"/>
      <c r="L236" s="526"/>
      <c r="M236" s="526"/>
      <c r="N236" s="526"/>
      <c r="O236" s="527"/>
    </row>
    <row r="237" spans="1:15" ht="15" customHeight="1" thickBot="1" x14ac:dyDescent="0.4">
      <c r="A237" s="281"/>
      <c r="B237" s="516" t="s">
        <v>114</v>
      </c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8"/>
      <c r="O237" s="282"/>
    </row>
    <row r="238" spans="1:15" ht="19" customHeight="1" thickBot="1" x14ac:dyDescent="0.4">
      <c r="A238" s="158" t="s">
        <v>34</v>
      </c>
      <c r="B238" s="519"/>
      <c r="C238" s="520"/>
      <c r="D238" s="520"/>
      <c r="E238" s="520"/>
      <c r="F238" s="520"/>
      <c r="G238" s="521"/>
      <c r="H238" s="336"/>
      <c r="I238" s="158" t="s">
        <v>34</v>
      </c>
      <c r="J238" s="519"/>
      <c r="K238" s="520"/>
      <c r="L238" s="520"/>
      <c r="M238" s="520"/>
      <c r="N238" s="520"/>
      <c r="O238" s="521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84"/>
      <c r="E239" s="162" t="s">
        <v>35</v>
      </c>
      <c r="F239" s="160" t="s">
        <v>36</v>
      </c>
      <c r="G239" s="161" t="s">
        <v>37</v>
      </c>
      <c r="H239" s="335"/>
      <c r="I239" s="162" t="s">
        <v>35</v>
      </c>
      <c r="J239" s="160" t="s">
        <v>36</v>
      </c>
      <c r="K239" s="160" t="s">
        <v>37</v>
      </c>
      <c r="L239" s="284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0">
        <v>2</v>
      </c>
      <c r="B241" s="173"/>
      <c r="C241" s="174"/>
      <c r="D241" s="166"/>
      <c r="E241" s="268">
        <v>32</v>
      </c>
      <c r="F241" s="173"/>
      <c r="G241" s="174"/>
      <c r="H241" s="169"/>
      <c r="I241" s="271">
        <v>2</v>
      </c>
      <c r="J241" s="173"/>
      <c r="K241" s="175"/>
      <c r="L241" s="166"/>
      <c r="M241" s="271">
        <v>32</v>
      </c>
      <c r="N241" s="173"/>
      <c r="O241" s="176"/>
    </row>
    <row r="242" spans="1:15" ht="17" customHeight="1" x14ac:dyDescent="0.35">
      <c r="A242" s="270">
        <v>3</v>
      </c>
      <c r="B242" s="173"/>
      <c r="C242" s="174"/>
      <c r="D242" s="166"/>
      <c r="E242" s="268">
        <v>33</v>
      </c>
      <c r="F242" s="173"/>
      <c r="G242" s="174"/>
      <c r="H242" s="169"/>
      <c r="I242" s="271">
        <v>3</v>
      </c>
      <c r="J242" s="173"/>
      <c r="K242" s="175"/>
      <c r="L242" s="166"/>
      <c r="M242" s="271">
        <v>33</v>
      </c>
      <c r="N242" s="173"/>
      <c r="O242" s="176"/>
    </row>
    <row r="243" spans="1:15" ht="17" customHeight="1" x14ac:dyDescent="0.35">
      <c r="A243" s="270">
        <v>4</v>
      </c>
      <c r="B243" s="173"/>
      <c r="C243" s="174"/>
      <c r="D243" s="166"/>
      <c r="E243" s="268">
        <v>34</v>
      </c>
      <c r="F243" s="173"/>
      <c r="G243" s="174"/>
      <c r="H243" s="169"/>
      <c r="I243" s="271">
        <v>4</v>
      </c>
      <c r="J243" s="173"/>
      <c r="K243" s="175"/>
      <c r="L243" s="166"/>
      <c r="M243" s="271">
        <v>34</v>
      </c>
      <c r="N243" s="173"/>
      <c r="O243" s="176"/>
    </row>
    <row r="244" spans="1:15" ht="17" customHeight="1" x14ac:dyDescent="0.35">
      <c r="A244" s="270">
        <v>5</v>
      </c>
      <c r="B244" s="173"/>
      <c r="C244" s="174"/>
      <c r="D244" s="166"/>
      <c r="E244" s="268">
        <v>35</v>
      </c>
      <c r="F244" s="173"/>
      <c r="G244" s="174"/>
      <c r="H244" s="169"/>
      <c r="I244" s="271">
        <v>5</v>
      </c>
      <c r="J244" s="173"/>
      <c r="K244" s="175"/>
      <c r="L244" s="166"/>
      <c r="M244" s="271">
        <v>35</v>
      </c>
      <c r="N244" s="173"/>
      <c r="O244" s="176"/>
    </row>
    <row r="245" spans="1:15" ht="17" customHeight="1" x14ac:dyDescent="0.35">
      <c r="A245" s="270">
        <v>6</v>
      </c>
      <c r="B245" s="173"/>
      <c r="C245" s="174"/>
      <c r="D245" s="166"/>
      <c r="E245" s="268">
        <v>36</v>
      </c>
      <c r="F245" s="173"/>
      <c r="G245" s="174"/>
      <c r="H245" s="169"/>
      <c r="I245" s="271">
        <v>6</v>
      </c>
      <c r="J245" s="173"/>
      <c r="K245" s="175"/>
      <c r="L245" s="166"/>
      <c r="M245" s="271">
        <v>36</v>
      </c>
      <c r="N245" s="173"/>
      <c r="O245" s="176"/>
    </row>
    <row r="246" spans="1:15" ht="17" customHeight="1" x14ac:dyDescent="0.35">
      <c r="A246" s="270">
        <v>7</v>
      </c>
      <c r="B246" s="173"/>
      <c r="C246" s="174"/>
      <c r="D246" s="166"/>
      <c r="E246" s="268">
        <v>37</v>
      </c>
      <c r="F246" s="173"/>
      <c r="G246" s="174"/>
      <c r="H246" s="169"/>
      <c r="I246" s="271">
        <v>7</v>
      </c>
      <c r="J246" s="173"/>
      <c r="K246" s="175"/>
      <c r="L246" s="166"/>
      <c r="M246" s="271">
        <v>37</v>
      </c>
      <c r="N246" s="173"/>
      <c r="O246" s="176"/>
    </row>
    <row r="247" spans="1:15" ht="17" customHeight="1" x14ac:dyDescent="0.35">
      <c r="A247" s="270">
        <v>8</v>
      </c>
      <c r="B247" s="173"/>
      <c r="C247" s="174"/>
      <c r="D247" s="166"/>
      <c r="E247" s="268">
        <v>38</v>
      </c>
      <c r="F247" s="173"/>
      <c r="G247" s="174"/>
      <c r="H247" s="169"/>
      <c r="I247" s="271">
        <v>8</v>
      </c>
      <c r="J247" s="173"/>
      <c r="K247" s="175"/>
      <c r="L247" s="166"/>
      <c r="M247" s="271">
        <v>38</v>
      </c>
      <c r="N247" s="173"/>
      <c r="O247" s="176"/>
    </row>
    <row r="248" spans="1:15" ht="17" customHeight="1" x14ac:dyDescent="0.35">
      <c r="A248" s="270">
        <v>9</v>
      </c>
      <c r="B248" s="173"/>
      <c r="C248" s="174"/>
      <c r="D248" s="166"/>
      <c r="E248" s="268">
        <v>39</v>
      </c>
      <c r="F248" s="173"/>
      <c r="G248" s="174"/>
      <c r="H248" s="169"/>
      <c r="I248" s="271">
        <v>9</v>
      </c>
      <c r="J248" s="173"/>
      <c r="K248" s="175"/>
      <c r="L248" s="166"/>
      <c r="M248" s="271">
        <v>39</v>
      </c>
      <c r="N248" s="173"/>
      <c r="O248" s="176"/>
    </row>
    <row r="249" spans="1:15" ht="17" customHeight="1" x14ac:dyDescent="0.35">
      <c r="A249" s="270">
        <v>10</v>
      </c>
      <c r="B249" s="173"/>
      <c r="C249" s="174"/>
      <c r="D249" s="166"/>
      <c r="E249" s="268">
        <v>40</v>
      </c>
      <c r="F249" s="173"/>
      <c r="G249" s="174"/>
      <c r="H249" s="169"/>
      <c r="I249" s="271">
        <v>10</v>
      </c>
      <c r="J249" s="173"/>
      <c r="K249" s="175"/>
      <c r="L249" s="166"/>
      <c r="M249" s="271">
        <v>40</v>
      </c>
      <c r="N249" s="173"/>
      <c r="O249" s="176"/>
    </row>
    <row r="250" spans="1:15" ht="17" customHeight="1" x14ac:dyDescent="0.35">
      <c r="A250" s="270">
        <v>11</v>
      </c>
      <c r="B250" s="173"/>
      <c r="C250" s="174"/>
      <c r="D250" s="166"/>
      <c r="E250" s="268">
        <v>41</v>
      </c>
      <c r="F250" s="173"/>
      <c r="G250" s="174"/>
      <c r="H250" s="169"/>
      <c r="I250" s="271">
        <v>11</v>
      </c>
      <c r="J250" s="173"/>
      <c r="K250" s="175"/>
      <c r="L250" s="166"/>
      <c r="M250" s="271">
        <v>41</v>
      </c>
      <c r="N250" s="173"/>
      <c r="O250" s="176"/>
    </row>
    <row r="251" spans="1:15" ht="17" customHeight="1" x14ac:dyDescent="0.35">
      <c r="A251" s="270">
        <v>12</v>
      </c>
      <c r="B251" s="173"/>
      <c r="C251" s="174"/>
      <c r="D251" s="166"/>
      <c r="E251" s="268">
        <v>42</v>
      </c>
      <c r="F251" s="173"/>
      <c r="G251" s="174"/>
      <c r="H251" s="169"/>
      <c r="I251" s="271">
        <v>12</v>
      </c>
      <c r="J251" s="173"/>
      <c r="K251" s="175"/>
      <c r="L251" s="166"/>
      <c r="M251" s="271">
        <v>42</v>
      </c>
      <c r="N251" s="173"/>
      <c r="O251" s="176"/>
    </row>
    <row r="252" spans="1:15" ht="17" customHeight="1" x14ac:dyDescent="0.35">
      <c r="A252" s="270">
        <v>13</v>
      </c>
      <c r="B252" s="173"/>
      <c r="C252" s="174"/>
      <c r="D252" s="166"/>
      <c r="E252" s="268">
        <v>43</v>
      </c>
      <c r="F252" s="173"/>
      <c r="G252" s="174"/>
      <c r="H252" s="169"/>
      <c r="I252" s="271">
        <v>13</v>
      </c>
      <c r="J252" s="173"/>
      <c r="K252" s="175"/>
      <c r="L252" s="166"/>
      <c r="M252" s="271">
        <v>43</v>
      </c>
      <c r="N252" s="173"/>
      <c r="O252" s="176"/>
    </row>
    <row r="253" spans="1:15" ht="17" customHeight="1" x14ac:dyDescent="0.35">
      <c r="A253" s="270">
        <v>14</v>
      </c>
      <c r="B253" s="173"/>
      <c r="C253" s="174"/>
      <c r="D253" s="166"/>
      <c r="E253" s="268">
        <v>44</v>
      </c>
      <c r="F253" s="173"/>
      <c r="G253" s="174"/>
      <c r="H253" s="169"/>
      <c r="I253" s="271">
        <v>14</v>
      </c>
      <c r="J253" s="173"/>
      <c r="K253" s="175"/>
      <c r="L253" s="166"/>
      <c r="M253" s="271">
        <v>44</v>
      </c>
      <c r="N253" s="173"/>
      <c r="O253" s="176"/>
    </row>
    <row r="254" spans="1:15" ht="17" customHeight="1" x14ac:dyDescent="0.35">
      <c r="A254" s="270">
        <v>15</v>
      </c>
      <c r="B254" s="173"/>
      <c r="C254" s="174"/>
      <c r="D254" s="166"/>
      <c r="E254" s="268">
        <v>45</v>
      </c>
      <c r="F254" s="173"/>
      <c r="G254" s="174"/>
      <c r="H254" s="169"/>
      <c r="I254" s="271">
        <v>15</v>
      </c>
      <c r="J254" s="173"/>
      <c r="K254" s="175"/>
      <c r="L254" s="166"/>
      <c r="M254" s="271">
        <v>45</v>
      </c>
      <c r="N254" s="173"/>
      <c r="O254" s="176"/>
    </row>
    <row r="255" spans="1:15" ht="17" customHeight="1" x14ac:dyDescent="0.35">
      <c r="A255" s="270">
        <v>16</v>
      </c>
      <c r="B255" s="173"/>
      <c r="C255" s="174"/>
      <c r="D255" s="166"/>
      <c r="E255" s="268">
        <v>46</v>
      </c>
      <c r="F255" s="173"/>
      <c r="G255" s="174"/>
      <c r="H255" s="169"/>
      <c r="I255" s="271">
        <v>16</v>
      </c>
      <c r="J255" s="173"/>
      <c r="K255" s="175"/>
      <c r="L255" s="166"/>
      <c r="M255" s="271">
        <v>46</v>
      </c>
      <c r="N255" s="173"/>
      <c r="O255" s="176"/>
    </row>
    <row r="256" spans="1:15" ht="17" customHeight="1" x14ac:dyDescent="0.35">
      <c r="A256" s="270">
        <v>17</v>
      </c>
      <c r="B256" s="173"/>
      <c r="C256" s="174"/>
      <c r="D256" s="166"/>
      <c r="E256" s="268">
        <v>47</v>
      </c>
      <c r="F256" s="173"/>
      <c r="G256" s="174"/>
      <c r="H256" s="169"/>
      <c r="I256" s="271">
        <v>17</v>
      </c>
      <c r="J256" s="173"/>
      <c r="K256" s="175"/>
      <c r="L256" s="166"/>
      <c r="M256" s="271">
        <v>47</v>
      </c>
      <c r="N256" s="173"/>
      <c r="O256" s="176"/>
    </row>
    <row r="257" spans="1:15" ht="17" customHeight="1" x14ac:dyDescent="0.35">
      <c r="A257" s="270">
        <v>18</v>
      </c>
      <c r="B257" s="173"/>
      <c r="C257" s="174"/>
      <c r="D257" s="166"/>
      <c r="E257" s="268">
        <v>48</v>
      </c>
      <c r="F257" s="173"/>
      <c r="G257" s="174"/>
      <c r="H257" s="169"/>
      <c r="I257" s="271">
        <v>18</v>
      </c>
      <c r="J257" s="173"/>
      <c r="K257" s="175"/>
      <c r="L257" s="166"/>
      <c r="M257" s="271">
        <v>48</v>
      </c>
      <c r="N257" s="173"/>
      <c r="O257" s="176"/>
    </row>
    <row r="258" spans="1:15" ht="17" customHeight="1" x14ac:dyDescent="0.35">
      <c r="A258" s="270">
        <v>19</v>
      </c>
      <c r="B258" s="173"/>
      <c r="C258" s="174"/>
      <c r="D258" s="166"/>
      <c r="E258" s="268">
        <v>49</v>
      </c>
      <c r="F258" s="173"/>
      <c r="G258" s="174"/>
      <c r="H258" s="169"/>
      <c r="I258" s="271">
        <v>19</v>
      </c>
      <c r="J258" s="173"/>
      <c r="K258" s="175"/>
      <c r="L258" s="166"/>
      <c r="M258" s="271">
        <v>49</v>
      </c>
      <c r="N258" s="173"/>
      <c r="O258" s="176"/>
    </row>
    <row r="259" spans="1:15" ht="17" customHeight="1" x14ac:dyDescent="0.35">
      <c r="A259" s="270">
        <v>20</v>
      </c>
      <c r="B259" s="173"/>
      <c r="C259" s="174"/>
      <c r="D259" s="166"/>
      <c r="E259" s="268">
        <v>50</v>
      </c>
      <c r="F259" s="173"/>
      <c r="G259" s="174"/>
      <c r="H259" s="169"/>
      <c r="I259" s="271">
        <v>20</v>
      </c>
      <c r="J259" s="173"/>
      <c r="K259" s="175"/>
      <c r="L259" s="166"/>
      <c r="M259" s="271">
        <v>50</v>
      </c>
      <c r="N259" s="173"/>
      <c r="O259" s="176"/>
    </row>
    <row r="260" spans="1:15" ht="17" customHeight="1" x14ac:dyDescent="0.35">
      <c r="A260" s="270">
        <v>21</v>
      </c>
      <c r="B260" s="173"/>
      <c r="C260" s="174"/>
      <c r="D260" s="166"/>
      <c r="E260" s="268">
        <v>51</v>
      </c>
      <c r="F260" s="173"/>
      <c r="G260" s="174"/>
      <c r="H260" s="169"/>
      <c r="I260" s="271">
        <v>21</v>
      </c>
      <c r="J260" s="173"/>
      <c r="K260" s="175"/>
      <c r="L260" s="166"/>
      <c r="M260" s="271">
        <v>51</v>
      </c>
      <c r="N260" s="173"/>
      <c r="O260" s="176"/>
    </row>
    <row r="261" spans="1:15" ht="17" customHeight="1" x14ac:dyDescent="0.35">
      <c r="A261" s="270">
        <v>22</v>
      </c>
      <c r="B261" s="173"/>
      <c r="C261" s="174"/>
      <c r="D261" s="166"/>
      <c r="E261" s="268">
        <v>52</v>
      </c>
      <c r="F261" s="173"/>
      <c r="G261" s="174"/>
      <c r="H261" s="169"/>
      <c r="I261" s="271">
        <v>22</v>
      </c>
      <c r="J261" s="173"/>
      <c r="K261" s="175"/>
      <c r="L261" s="166"/>
      <c r="M261" s="271">
        <v>52</v>
      </c>
      <c r="N261" s="173"/>
      <c r="O261" s="176"/>
    </row>
    <row r="262" spans="1:15" ht="17" customHeight="1" x14ac:dyDescent="0.35">
      <c r="A262" s="270">
        <v>23</v>
      </c>
      <c r="B262" s="173"/>
      <c r="C262" s="174"/>
      <c r="D262" s="166"/>
      <c r="E262" s="268">
        <v>53</v>
      </c>
      <c r="F262" s="173"/>
      <c r="G262" s="174"/>
      <c r="H262" s="169"/>
      <c r="I262" s="271">
        <v>23</v>
      </c>
      <c r="J262" s="173"/>
      <c r="K262" s="175"/>
      <c r="L262" s="166"/>
      <c r="M262" s="271">
        <v>53</v>
      </c>
      <c r="N262" s="173"/>
      <c r="O262" s="176"/>
    </row>
    <row r="263" spans="1:15" ht="17" customHeight="1" x14ac:dyDescent="0.35">
      <c r="A263" s="270">
        <v>24</v>
      </c>
      <c r="B263" s="173"/>
      <c r="C263" s="174"/>
      <c r="D263" s="166"/>
      <c r="E263" s="268">
        <v>54</v>
      </c>
      <c r="F263" s="173"/>
      <c r="G263" s="174"/>
      <c r="H263" s="169"/>
      <c r="I263" s="271">
        <v>24</v>
      </c>
      <c r="J263" s="173"/>
      <c r="K263" s="175"/>
      <c r="L263" s="166"/>
      <c r="M263" s="271">
        <v>54</v>
      </c>
      <c r="N263" s="173"/>
      <c r="O263" s="176"/>
    </row>
    <row r="264" spans="1:15" ht="17" customHeight="1" x14ac:dyDescent="0.35">
      <c r="A264" s="270">
        <v>25</v>
      </c>
      <c r="B264" s="173"/>
      <c r="C264" s="174"/>
      <c r="D264" s="166"/>
      <c r="E264" s="268">
        <v>55</v>
      </c>
      <c r="F264" s="173"/>
      <c r="G264" s="174"/>
      <c r="H264" s="169"/>
      <c r="I264" s="271">
        <v>25</v>
      </c>
      <c r="J264" s="173"/>
      <c r="K264" s="175"/>
      <c r="L264" s="166"/>
      <c r="M264" s="271">
        <v>55</v>
      </c>
      <c r="N264" s="173"/>
      <c r="O264" s="176"/>
    </row>
    <row r="265" spans="1:15" ht="17" customHeight="1" x14ac:dyDescent="0.35">
      <c r="A265" s="270">
        <v>26</v>
      </c>
      <c r="B265" s="173"/>
      <c r="C265" s="174"/>
      <c r="D265" s="166"/>
      <c r="E265" s="268">
        <v>56</v>
      </c>
      <c r="F265" s="173"/>
      <c r="G265" s="174"/>
      <c r="H265" s="169"/>
      <c r="I265" s="271">
        <v>26</v>
      </c>
      <c r="J265" s="173"/>
      <c r="K265" s="175"/>
      <c r="L265" s="166"/>
      <c r="M265" s="271">
        <v>56</v>
      </c>
      <c r="N265" s="173"/>
      <c r="O265" s="176"/>
    </row>
    <row r="266" spans="1:15" ht="17" customHeight="1" x14ac:dyDescent="0.35">
      <c r="A266" s="270">
        <v>27</v>
      </c>
      <c r="B266" s="173"/>
      <c r="C266" s="174"/>
      <c r="D266" s="166"/>
      <c r="E266" s="268">
        <v>57</v>
      </c>
      <c r="F266" s="173"/>
      <c r="G266" s="174"/>
      <c r="H266" s="169"/>
      <c r="I266" s="271">
        <v>27</v>
      </c>
      <c r="J266" s="173"/>
      <c r="K266" s="175"/>
      <c r="L266" s="166"/>
      <c r="M266" s="271">
        <v>57</v>
      </c>
      <c r="N266" s="173"/>
      <c r="O266" s="176"/>
    </row>
    <row r="267" spans="1:15" ht="17" customHeight="1" x14ac:dyDescent="0.35">
      <c r="A267" s="270">
        <v>28</v>
      </c>
      <c r="B267" s="173"/>
      <c r="C267" s="174"/>
      <c r="D267" s="166"/>
      <c r="E267" s="268">
        <v>58</v>
      </c>
      <c r="F267" s="173"/>
      <c r="G267" s="174"/>
      <c r="H267" s="169"/>
      <c r="I267" s="271">
        <v>28</v>
      </c>
      <c r="J267" s="173"/>
      <c r="K267" s="175"/>
      <c r="L267" s="166"/>
      <c r="M267" s="271">
        <v>58</v>
      </c>
      <c r="N267" s="173"/>
      <c r="O267" s="176"/>
    </row>
    <row r="268" spans="1:15" ht="17" customHeight="1" x14ac:dyDescent="0.35">
      <c r="A268" s="270">
        <v>29</v>
      </c>
      <c r="B268" s="173"/>
      <c r="C268" s="174"/>
      <c r="D268" s="166"/>
      <c r="E268" s="268">
        <v>59</v>
      </c>
      <c r="F268" s="173"/>
      <c r="G268" s="174"/>
      <c r="H268" s="169"/>
      <c r="I268" s="271">
        <v>29</v>
      </c>
      <c r="J268" s="173"/>
      <c r="K268" s="175"/>
      <c r="L268" s="166"/>
      <c r="M268" s="271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10" t="s">
        <v>38</v>
      </c>
      <c r="B270" s="510"/>
      <c r="C270" s="510"/>
      <c r="D270" s="510"/>
      <c r="E270" s="511"/>
      <c r="F270" s="511"/>
      <c r="G270" s="285"/>
      <c r="H270" s="169"/>
      <c r="I270" s="510" t="s">
        <v>38</v>
      </c>
      <c r="J270" s="510"/>
      <c r="K270" s="510"/>
      <c r="L270" s="510"/>
      <c r="M270" s="511"/>
      <c r="N270" s="511"/>
      <c r="O270" s="286"/>
    </row>
    <row r="271" spans="1:15" ht="20" customHeight="1" thickBot="1" x14ac:dyDescent="0.4">
      <c r="A271" s="512" t="s">
        <v>115</v>
      </c>
      <c r="B271" s="512"/>
      <c r="C271" s="512">
        <f>C37</f>
        <v>60</v>
      </c>
      <c r="D271" s="512"/>
      <c r="E271" s="511"/>
      <c r="F271" s="511"/>
      <c r="G271" s="285"/>
      <c r="H271" s="169"/>
      <c r="I271" s="512" t="s">
        <v>115</v>
      </c>
      <c r="J271" s="512"/>
      <c r="K271" s="512">
        <f>C271</f>
        <v>60</v>
      </c>
      <c r="L271" s="512"/>
      <c r="M271" s="511"/>
      <c r="N271" s="511"/>
      <c r="O271" s="286"/>
    </row>
    <row r="272" spans="1:15" ht="20" customHeight="1" thickBot="1" x14ac:dyDescent="0.4">
      <c r="A272" s="510" t="s">
        <v>39</v>
      </c>
      <c r="B272" s="510"/>
      <c r="C272" s="510"/>
      <c r="D272" s="510"/>
      <c r="E272" s="511"/>
      <c r="F272" s="511"/>
      <c r="G272" s="285"/>
      <c r="H272" s="169"/>
      <c r="I272" s="510" t="s">
        <v>39</v>
      </c>
      <c r="J272" s="510"/>
      <c r="K272" s="510"/>
      <c r="L272" s="510"/>
      <c r="M272" s="511"/>
      <c r="N272" s="511"/>
      <c r="O272" s="286"/>
    </row>
    <row r="273" spans="1:15" ht="20" customHeight="1" thickBot="1" x14ac:dyDescent="0.4">
      <c r="A273" s="510" t="str">
        <f>A195</f>
        <v xml:space="preserve">Partijpunten: </v>
      </c>
      <c r="B273" s="510"/>
      <c r="C273" s="510"/>
      <c r="D273" s="510"/>
      <c r="E273" s="511"/>
      <c r="F273" s="511"/>
      <c r="G273" s="287"/>
      <c r="H273" s="182"/>
      <c r="I273" s="510" t="str">
        <f>A195</f>
        <v xml:space="preserve">Partijpunten: </v>
      </c>
      <c r="J273" s="510"/>
      <c r="K273" s="510"/>
      <c r="L273" s="510"/>
      <c r="M273" s="511"/>
      <c r="N273" s="511"/>
      <c r="O273" s="288"/>
    </row>
    <row r="274" spans="1:15" ht="30" customHeight="1" thickBot="1" x14ac:dyDescent="0.5">
      <c r="A274" s="156" t="str">
        <f>A1</f>
        <v>DB Li</v>
      </c>
      <c r="B274" s="276" t="s">
        <v>33</v>
      </c>
      <c r="C274" s="522">
        <v>8</v>
      </c>
      <c r="D274" s="523"/>
      <c r="E274" s="277" t="s">
        <v>112</v>
      </c>
      <c r="F274" s="291">
        <f>F1</f>
        <v>1</v>
      </c>
      <c r="G274" s="279" t="s">
        <v>113</v>
      </c>
      <c r="H274" s="290"/>
      <c r="I274" s="156" t="str">
        <f>A274</f>
        <v>DB Li</v>
      </c>
      <c r="J274" s="276" t="s">
        <v>33</v>
      </c>
      <c r="K274" s="269">
        <f>C274</f>
        <v>8</v>
      </c>
      <c r="L274" s="292"/>
      <c r="M274" s="277" t="s">
        <v>112</v>
      </c>
      <c r="N274" s="269">
        <f>F274</f>
        <v>1</v>
      </c>
      <c r="O274" s="280" t="str">
        <f>G274</f>
        <v>P A</v>
      </c>
    </row>
    <row r="275" spans="1:15" ht="15" customHeight="1" thickBot="1" x14ac:dyDescent="0.4">
      <c r="A275" s="156"/>
      <c r="B275" s="513"/>
      <c r="C275" s="514"/>
      <c r="D275" s="514"/>
      <c r="E275" s="514"/>
      <c r="F275" s="514"/>
      <c r="G275" s="515"/>
      <c r="H275" s="159"/>
      <c r="I275" s="513"/>
      <c r="J275" s="514"/>
      <c r="K275" s="514"/>
      <c r="L275" s="514"/>
      <c r="M275" s="514"/>
      <c r="N275" s="514"/>
      <c r="O275" s="515"/>
    </row>
    <row r="276" spans="1:15" ht="15" customHeight="1" thickBot="1" x14ac:dyDescent="0.4">
      <c r="A276" s="281"/>
      <c r="B276" s="516" t="s">
        <v>114</v>
      </c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8"/>
      <c r="O276" s="282"/>
    </row>
    <row r="277" spans="1:15" ht="19" customHeight="1" thickBot="1" x14ac:dyDescent="0.4">
      <c r="A277" s="158" t="s">
        <v>34</v>
      </c>
      <c r="B277" s="519"/>
      <c r="C277" s="520"/>
      <c r="D277" s="520"/>
      <c r="E277" s="520"/>
      <c r="F277" s="520"/>
      <c r="G277" s="521"/>
      <c r="H277" s="336"/>
      <c r="I277" s="158" t="s">
        <v>34</v>
      </c>
      <c r="J277" s="519"/>
      <c r="K277" s="520"/>
      <c r="L277" s="520"/>
      <c r="M277" s="520"/>
      <c r="N277" s="520"/>
      <c r="O277" s="521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84"/>
      <c r="E278" s="162" t="s">
        <v>35</v>
      </c>
      <c r="F278" s="160" t="s">
        <v>36</v>
      </c>
      <c r="G278" s="161" t="s">
        <v>37</v>
      </c>
      <c r="H278" s="335"/>
      <c r="I278" s="162" t="s">
        <v>35</v>
      </c>
      <c r="J278" s="160" t="s">
        <v>36</v>
      </c>
      <c r="K278" s="160" t="s">
        <v>37</v>
      </c>
      <c r="L278" s="284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0">
        <v>2</v>
      </c>
      <c r="B280" s="173"/>
      <c r="C280" s="174"/>
      <c r="D280" s="166"/>
      <c r="E280" s="268">
        <v>32</v>
      </c>
      <c r="F280" s="173"/>
      <c r="G280" s="174"/>
      <c r="H280" s="169"/>
      <c r="I280" s="271">
        <v>2</v>
      </c>
      <c r="J280" s="173"/>
      <c r="K280" s="175"/>
      <c r="L280" s="166"/>
      <c r="M280" s="271">
        <v>32</v>
      </c>
      <c r="N280" s="173"/>
      <c r="O280" s="176"/>
    </row>
    <row r="281" spans="1:15" ht="17" customHeight="1" x14ac:dyDescent="0.35">
      <c r="A281" s="270">
        <v>3</v>
      </c>
      <c r="B281" s="173"/>
      <c r="C281" s="174"/>
      <c r="D281" s="166"/>
      <c r="E281" s="268">
        <v>33</v>
      </c>
      <c r="F281" s="173"/>
      <c r="G281" s="174"/>
      <c r="H281" s="169"/>
      <c r="I281" s="271">
        <v>3</v>
      </c>
      <c r="J281" s="173"/>
      <c r="K281" s="175"/>
      <c r="L281" s="166"/>
      <c r="M281" s="271">
        <v>33</v>
      </c>
      <c r="N281" s="173"/>
      <c r="O281" s="176"/>
    </row>
    <row r="282" spans="1:15" ht="17" customHeight="1" x14ac:dyDescent="0.35">
      <c r="A282" s="270">
        <v>4</v>
      </c>
      <c r="B282" s="173"/>
      <c r="C282" s="174"/>
      <c r="D282" s="166"/>
      <c r="E282" s="268">
        <v>34</v>
      </c>
      <c r="F282" s="173"/>
      <c r="G282" s="174"/>
      <c r="H282" s="169"/>
      <c r="I282" s="271">
        <v>4</v>
      </c>
      <c r="J282" s="173"/>
      <c r="K282" s="175"/>
      <c r="L282" s="166"/>
      <c r="M282" s="271">
        <v>34</v>
      </c>
      <c r="N282" s="173"/>
      <c r="O282" s="176"/>
    </row>
    <row r="283" spans="1:15" ht="17" customHeight="1" x14ac:dyDescent="0.35">
      <c r="A283" s="270">
        <v>5</v>
      </c>
      <c r="B283" s="173"/>
      <c r="C283" s="174"/>
      <c r="D283" s="166"/>
      <c r="E283" s="268">
        <v>35</v>
      </c>
      <c r="F283" s="173"/>
      <c r="G283" s="174"/>
      <c r="H283" s="169"/>
      <c r="I283" s="271">
        <v>5</v>
      </c>
      <c r="J283" s="173"/>
      <c r="K283" s="175"/>
      <c r="L283" s="166"/>
      <c r="M283" s="271">
        <v>35</v>
      </c>
      <c r="N283" s="173"/>
      <c r="O283" s="176"/>
    </row>
    <row r="284" spans="1:15" ht="17" customHeight="1" x14ac:dyDescent="0.35">
      <c r="A284" s="270">
        <v>6</v>
      </c>
      <c r="B284" s="173"/>
      <c r="C284" s="174"/>
      <c r="D284" s="166"/>
      <c r="E284" s="268">
        <v>36</v>
      </c>
      <c r="F284" s="173"/>
      <c r="G284" s="174"/>
      <c r="H284" s="169"/>
      <c r="I284" s="271">
        <v>6</v>
      </c>
      <c r="J284" s="173"/>
      <c r="K284" s="175"/>
      <c r="L284" s="166"/>
      <c r="M284" s="271">
        <v>36</v>
      </c>
      <c r="N284" s="173"/>
      <c r="O284" s="176"/>
    </row>
    <row r="285" spans="1:15" ht="17" customHeight="1" x14ac:dyDescent="0.35">
      <c r="A285" s="270">
        <v>7</v>
      </c>
      <c r="B285" s="173"/>
      <c r="C285" s="174"/>
      <c r="D285" s="166"/>
      <c r="E285" s="268">
        <v>37</v>
      </c>
      <c r="F285" s="173"/>
      <c r="G285" s="174"/>
      <c r="H285" s="169"/>
      <c r="I285" s="271">
        <v>7</v>
      </c>
      <c r="J285" s="173"/>
      <c r="K285" s="175"/>
      <c r="L285" s="166"/>
      <c r="M285" s="271">
        <v>37</v>
      </c>
      <c r="N285" s="173"/>
      <c r="O285" s="176"/>
    </row>
    <row r="286" spans="1:15" ht="17" customHeight="1" x14ac:dyDescent="0.35">
      <c r="A286" s="270">
        <v>8</v>
      </c>
      <c r="B286" s="173"/>
      <c r="C286" s="174"/>
      <c r="D286" s="166"/>
      <c r="E286" s="268">
        <v>38</v>
      </c>
      <c r="F286" s="173"/>
      <c r="G286" s="174"/>
      <c r="H286" s="169"/>
      <c r="I286" s="271">
        <v>8</v>
      </c>
      <c r="J286" s="173"/>
      <c r="K286" s="175"/>
      <c r="L286" s="166"/>
      <c r="M286" s="271">
        <v>38</v>
      </c>
      <c r="N286" s="173"/>
      <c r="O286" s="176"/>
    </row>
    <row r="287" spans="1:15" ht="17" customHeight="1" x14ac:dyDescent="0.35">
      <c r="A287" s="270">
        <v>9</v>
      </c>
      <c r="B287" s="173"/>
      <c r="C287" s="174"/>
      <c r="D287" s="166"/>
      <c r="E287" s="268">
        <v>39</v>
      </c>
      <c r="F287" s="173"/>
      <c r="G287" s="174"/>
      <c r="H287" s="169"/>
      <c r="I287" s="271">
        <v>9</v>
      </c>
      <c r="J287" s="173"/>
      <c r="K287" s="175"/>
      <c r="L287" s="166"/>
      <c r="M287" s="271">
        <v>39</v>
      </c>
      <c r="N287" s="173"/>
      <c r="O287" s="176"/>
    </row>
    <row r="288" spans="1:15" ht="17" customHeight="1" x14ac:dyDescent="0.35">
      <c r="A288" s="270">
        <v>10</v>
      </c>
      <c r="B288" s="173"/>
      <c r="C288" s="174"/>
      <c r="D288" s="166"/>
      <c r="E288" s="268">
        <v>40</v>
      </c>
      <c r="F288" s="173"/>
      <c r="G288" s="174"/>
      <c r="H288" s="169"/>
      <c r="I288" s="271">
        <v>10</v>
      </c>
      <c r="J288" s="173"/>
      <c r="K288" s="175"/>
      <c r="L288" s="166"/>
      <c r="M288" s="271">
        <v>40</v>
      </c>
      <c r="N288" s="173"/>
      <c r="O288" s="176"/>
    </row>
    <row r="289" spans="1:15" ht="17" customHeight="1" x14ac:dyDescent="0.35">
      <c r="A289" s="270">
        <v>11</v>
      </c>
      <c r="B289" s="173"/>
      <c r="C289" s="174"/>
      <c r="D289" s="166"/>
      <c r="E289" s="268">
        <v>41</v>
      </c>
      <c r="F289" s="173"/>
      <c r="G289" s="174"/>
      <c r="H289" s="169"/>
      <c r="I289" s="271">
        <v>11</v>
      </c>
      <c r="J289" s="173"/>
      <c r="K289" s="175"/>
      <c r="L289" s="166"/>
      <c r="M289" s="271">
        <v>41</v>
      </c>
      <c r="N289" s="173"/>
      <c r="O289" s="176"/>
    </row>
    <row r="290" spans="1:15" ht="17" customHeight="1" x14ac:dyDescent="0.35">
      <c r="A290" s="270">
        <v>12</v>
      </c>
      <c r="B290" s="173"/>
      <c r="C290" s="174"/>
      <c r="D290" s="166"/>
      <c r="E290" s="268">
        <v>42</v>
      </c>
      <c r="F290" s="173"/>
      <c r="G290" s="174"/>
      <c r="H290" s="169"/>
      <c r="I290" s="271">
        <v>12</v>
      </c>
      <c r="J290" s="173"/>
      <c r="K290" s="175"/>
      <c r="L290" s="166"/>
      <c r="M290" s="271">
        <v>42</v>
      </c>
      <c r="N290" s="173"/>
      <c r="O290" s="176"/>
    </row>
    <row r="291" spans="1:15" ht="17" customHeight="1" x14ac:dyDescent="0.35">
      <c r="A291" s="270">
        <v>13</v>
      </c>
      <c r="B291" s="173"/>
      <c r="C291" s="174"/>
      <c r="D291" s="166"/>
      <c r="E291" s="268">
        <v>43</v>
      </c>
      <c r="F291" s="173"/>
      <c r="G291" s="174"/>
      <c r="H291" s="169"/>
      <c r="I291" s="271">
        <v>13</v>
      </c>
      <c r="J291" s="173"/>
      <c r="K291" s="175"/>
      <c r="L291" s="166"/>
      <c r="M291" s="271">
        <v>43</v>
      </c>
      <c r="N291" s="173"/>
      <c r="O291" s="176"/>
    </row>
    <row r="292" spans="1:15" ht="17" customHeight="1" x14ac:dyDescent="0.35">
      <c r="A292" s="270">
        <v>14</v>
      </c>
      <c r="B292" s="173"/>
      <c r="C292" s="174"/>
      <c r="D292" s="166"/>
      <c r="E292" s="268">
        <v>44</v>
      </c>
      <c r="F292" s="173"/>
      <c r="G292" s="174"/>
      <c r="H292" s="169"/>
      <c r="I292" s="271">
        <v>14</v>
      </c>
      <c r="J292" s="173"/>
      <c r="K292" s="175"/>
      <c r="L292" s="166"/>
      <c r="M292" s="271">
        <v>44</v>
      </c>
      <c r="N292" s="173"/>
      <c r="O292" s="176"/>
    </row>
    <row r="293" spans="1:15" ht="17" customHeight="1" x14ac:dyDescent="0.35">
      <c r="A293" s="270">
        <v>15</v>
      </c>
      <c r="B293" s="173"/>
      <c r="C293" s="174"/>
      <c r="D293" s="166"/>
      <c r="E293" s="268">
        <v>45</v>
      </c>
      <c r="F293" s="173"/>
      <c r="G293" s="174"/>
      <c r="H293" s="169"/>
      <c r="I293" s="271">
        <v>15</v>
      </c>
      <c r="J293" s="173"/>
      <c r="K293" s="175"/>
      <c r="L293" s="166"/>
      <c r="M293" s="271">
        <v>45</v>
      </c>
      <c r="N293" s="173"/>
      <c r="O293" s="176"/>
    </row>
    <row r="294" spans="1:15" ht="17" customHeight="1" x14ac:dyDescent="0.35">
      <c r="A294" s="270">
        <v>16</v>
      </c>
      <c r="B294" s="173"/>
      <c r="C294" s="174"/>
      <c r="D294" s="166"/>
      <c r="E294" s="268">
        <v>46</v>
      </c>
      <c r="F294" s="173"/>
      <c r="G294" s="174"/>
      <c r="H294" s="169"/>
      <c r="I294" s="271">
        <v>16</v>
      </c>
      <c r="J294" s="173"/>
      <c r="K294" s="175"/>
      <c r="L294" s="166"/>
      <c r="M294" s="271">
        <v>46</v>
      </c>
      <c r="N294" s="173"/>
      <c r="O294" s="176"/>
    </row>
    <row r="295" spans="1:15" ht="17" customHeight="1" x14ac:dyDescent="0.35">
      <c r="A295" s="270">
        <v>17</v>
      </c>
      <c r="B295" s="173"/>
      <c r="C295" s="174"/>
      <c r="D295" s="166"/>
      <c r="E295" s="268">
        <v>47</v>
      </c>
      <c r="F295" s="173"/>
      <c r="G295" s="174"/>
      <c r="H295" s="169"/>
      <c r="I295" s="271">
        <v>17</v>
      </c>
      <c r="J295" s="173"/>
      <c r="K295" s="175"/>
      <c r="L295" s="166"/>
      <c r="M295" s="271">
        <v>47</v>
      </c>
      <c r="N295" s="173"/>
      <c r="O295" s="176"/>
    </row>
    <row r="296" spans="1:15" ht="17" customHeight="1" x14ac:dyDescent="0.35">
      <c r="A296" s="270">
        <v>18</v>
      </c>
      <c r="B296" s="173"/>
      <c r="C296" s="174"/>
      <c r="D296" s="166"/>
      <c r="E296" s="268">
        <v>48</v>
      </c>
      <c r="F296" s="173"/>
      <c r="G296" s="174"/>
      <c r="H296" s="169"/>
      <c r="I296" s="271">
        <v>18</v>
      </c>
      <c r="J296" s="173"/>
      <c r="K296" s="175"/>
      <c r="L296" s="166"/>
      <c r="M296" s="271">
        <v>48</v>
      </c>
      <c r="N296" s="173"/>
      <c r="O296" s="176"/>
    </row>
    <row r="297" spans="1:15" ht="17" customHeight="1" x14ac:dyDescent="0.35">
      <c r="A297" s="270">
        <v>19</v>
      </c>
      <c r="B297" s="173"/>
      <c r="C297" s="174"/>
      <c r="D297" s="166"/>
      <c r="E297" s="268">
        <v>49</v>
      </c>
      <c r="F297" s="173"/>
      <c r="G297" s="174"/>
      <c r="H297" s="169"/>
      <c r="I297" s="271">
        <v>19</v>
      </c>
      <c r="J297" s="173"/>
      <c r="K297" s="175"/>
      <c r="L297" s="166"/>
      <c r="M297" s="271">
        <v>49</v>
      </c>
      <c r="N297" s="173"/>
      <c r="O297" s="176"/>
    </row>
    <row r="298" spans="1:15" ht="17" customHeight="1" x14ac:dyDescent="0.35">
      <c r="A298" s="270">
        <v>20</v>
      </c>
      <c r="B298" s="173"/>
      <c r="C298" s="174"/>
      <c r="D298" s="166"/>
      <c r="E298" s="268">
        <v>50</v>
      </c>
      <c r="F298" s="173"/>
      <c r="G298" s="174"/>
      <c r="H298" s="169"/>
      <c r="I298" s="271">
        <v>20</v>
      </c>
      <c r="J298" s="173"/>
      <c r="K298" s="175"/>
      <c r="L298" s="166"/>
      <c r="M298" s="271">
        <v>50</v>
      </c>
      <c r="N298" s="173"/>
      <c r="O298" s="176"/>
    </row>
    <row r="299" spans="1:15" ht="17" customHeight="1" x14ac:dyDescent="0.35">
      <c r="A299" s="270">
        <v>21</v>
      </c>
      <c r="B299" s="173"/>
      <c r="C299" s="174"/>
      <c r="D299" s="166"/>
      <c r="E299" s="268">
        <v>51</v>
      </c>
      <c r="F299" s="173"/>
      <c r="G299" s="174"/>
      <c r="H299" s="169"/>
      <c r="I299" s="271">
        <v>21</v>
      </c>
      <c r="J299" s="173"/>
      <c r="K299" s="175"/>
      <c r="L299" s="166"/>
      <c r="M299" s="271">
        <v>51</v>
      </c>
      <c r="N299" s="173"/>
      <c r="O299" s="176"/>
    </row>
    <row r="300" spans="1:15" ht="17" customHeight="1" x14ac:dyDescent="0.35">
      <c r="A300" s="270">
        <v>22</v>
      </c>
      <c r="B300" s="173"/>
      <c r="C300" s="174"/>
      <c r="D300" s="166"/>
      <c r="E300" s="268">
        <v>52</v>
      </c>
      <c r="F300" s="173"/>
      <c r="G300" s="174"/>
      <c r="H300" s="169"/>
      <c r="I300" s="271">
        <v>22</v>
      </c>
      <c r="J300" s="173"/>
      <c r="K300" s="175"/>
      <c r="L300" s="166"/>
      <c r="M300" s="271">
        <v>52</v>
      </c>
      <c r="N300" s="173"/>
      <c r="O300" s="176"/>
    </row>
    <row r="301" spans="1:15" ht="17" customHeight="1" x14ac:dyDescent="0.35">
      <c r="A301" s="270">
        <v>23</v>
      </c>
      <c r="B301" s="173"/>
      <c r="C301" s="174"/>
      <c r="D301" s="166"/>
      <c r="E301" s="268">
        <v>53</v>
      </c>
      <c r="F301" s="173"/>
      <c r="G301" s="174"/>
      <c r="H301" s="169"/>
      <c r="I301" s="271">
        <v>23</v>
      </c>
      <c r="J301" s="173"/>
      <c r="K301" s="175"/>
      <c r="L301" s="166"/>
      <c r="M301" s="271">
        <v>53</v>
      </c>
      <c r="N301" s="173"/>
      <c r="O301" s="176"/>
    </row>
    <row r="302" spans="1:15" ht="17" customHeight="1" x14ac:dyDescent="0.35">
      <c r="A302" s="270">
        <v>24</v>
      </c>
      <c r="B302" s="173"/>
      <c r="C302" s="174"/>
      <c r="D302" s="166"/>
      <c r="E302" s="268">
        <v>54</v>
      </c>
      <c r="F302" s="173"/>
      <c r="G302" s="174"/>
      <c r="H302" s="169"/>
      <c r="I302" s="271">
        <v>24</v>
      </c>
      <c r="J302" s="173"/>
      <c r="K302" s="175"/>
      <c r="L302" s="166"/>
      <c r="M302" s="271">
        <v>54</v>
      </c>
      <c r="N302" s="173"/>
      <c r="O302" s="176"/>
    </row>
    <row r="303" spans="1:15" ht="17" customHeight="1" x14ac:dyDescent="0.35">
      <c r="A303" s="270">
        <v>25</v>
      </c>
      <c r="B303" s="173"/>
      <c r="C303" s="174"/>
      <c r="D303" s="166"/>
      <c r="E303" s="268">
        <v>55</v>
      </c>
      <c r="F303" s="173"/>
      <c r="G303" s="174"/>
      <c r="H303" s="169"/>
      <c r="I303" s="271">
        <v>25</v>
      </c>
      <c r="J303" s="173"/>
      <c r="K303" s="175"/>
      <c r="L303" s="166"/>
      <c r="M303" s="271">
        <v>55</v>
      </c>
      <c r="N303" s="173"/>
      <c r="O303" s="176"/>
    </row>
    <row r="304" spans="1:15" ht="17" customHeight="1" x14ac:dyDescent="0.35">
      <c r="A304" s="270">
        <v>26</v>
      </c>
      <c r="B304" s="173"/>
      <c r="C304" s="174"/>
      <c r="D304" s="166"/>
      <c r="E304" s="268">
        <v>56</v>
      </c>
      <c r="F304" s="173"/>
      <c r="G304" s="174"/>
      <c r="H304" s="169"/>
      <c r="I304" s="271">
        <v>26</v>
      </c>
      <c r="J304" s="173"/>
      <c r="K304" s="175"/>
      <c r="L304" s="166"/>
      <c r="M304" s="271">
        <v>56</v>
      </c>
      <c r="N304" s="173"/>
      <c r="O304" s="176"/>
    </row>
    <row r="305" spans="1:15" ht="17" customHeight="1" x14ac:dyDescent="0.35">
      <c r="A305" s="270">
        <v>27</v>
      </c>
      <c r="B305" s="173"/>
      <c r="C305" s="174"/>
      <c r="D305" s="166"/>
      <c r="E305" s="268">
        <v>57</v>
      </c>
      <c r="F305" s="173"/>
      <c r="G305" s="174"/>
      <c r="H305" s="169"/>
      <c r="I305" s="271">
        <v>27</v>
      </c>
      <c r="J305" s="173"/>
      <c r="K305" s="175"/>
      <c r="L305" s="166"/>
      <c r="M305" s="271">
        <v>57</v>
      </c>
      <c r="N305" s="173"/>
      <c r="O305" s="176"/>
    </row>
    <row r="306" spans="1:15" ht="17" customHeight="1" x14ac:dyDescent="0.35">
      <c r="A306" s="270">
        <v>28</v>
      </c>
      <c r="B306" s="173"/>
      <c r="C306" s="174"/>
      <c r="D306" s="166"/>
      <c r="E306" s="268">
        <v>58</v>
      </c>
      <c r="F306" s="173"/>
      <c r="G306" s="174"/>
      <c r="H306" s="169"/>
      <c r="I306" s="271">
        <v>28</v>
      </c>
      <c r="J306" s="173"/>
      <c r="K306" s="175"/>
      <c r="L306" s="166"/>
      <c r="M306" s="271">
        <v>58</v>
      </c>
      <c r="N306" s="173"/>
      <c r="O306" s="176"/>
    </row>
    <row r="307" spans="1:15" ht="17" customHeight="1" x14ac:dyDescent="0.35">
      <c r="A307" s="270">
        <v>29</v>
      </c>
      <c r="B307" s="173"/>
      <c r="C307" s="174"/>
      <c r="D307" s="166"/>
      <c r="E307" s="268">
        <v>59</v>
      </c>
      <c r="F307" s="173"/>
      <c r="G307" s="174"/>
      <c r="H307" s="169"/>
      <c r="I307" s="271">
        <v>29</v>
      </c>
      <c r="J307" s="173"/>
      <c r="K307" s="175"/>
      <c r="L307" s="166"/>
      <c r="M307" s="271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10" t="s">
        <v>38</v>
      </c>
      <c r="B309" s="510"/>
      <c r="C309" s="510"/>
      <c r="D309" s="510"/>
      <c r="E309" s="511"/>
      <c r="F309" s="511"/>
      <c r="G309" s="285"/>
      <c r="H309" s="169"/>
      <c r="I309" s="510" t="s">
        <v>38</v>
      </c>
      <c r="J309" s="510"/>
      <c r="K309" s="510"/>
      <c r="L309" s="510"/>
      <c r="M309" s="511"/>
      <c r="N309" s="511"/>
      <c r="O309" s="286"/>
    </row>
    <row r="310" spans="1:15" ht="20" customHeight="1" thickBot="1" x14ac:dyDescent="0.4">
      <c r="A310" s="512" t="s">
        <v>115</v>
      </c>
      <c r="B310" s="512"/>
      <c r="C310" s="512">
        <f>C37</f>
        <v>60</v>
      </c>
      <c r="D310" s="512"/>
      <c r="E310" s="511"/>
      <c r="F310" s="511"/>
      <c r="G310" s="285"/>
      <c r="H310" s="169"/>
      <c r="I310" s="512" t="s">
        <v>115</v>
      </c>
      <c r="J310" s="512"/>
      <c r="K310" s="512">
        <f>C310</f>
        <v>60</v>
      </c>
      <c r="L310" s="512"/>
      <c r="M310" s="511"/>
      <c r="N310" s="511"/>
      <c r="O310" s="286"/>
    </row>
    <row r="311" spans="1:15" ht="20" customHeight="1" thickBot="1" x14ac:dyDescent="0.4">
      <c r="A311" s="510" t="s">
        <v>39</v>
      </c>
      <c r="B311" s="510"/>
      <c r="C311" s="510"/>
      <c r="D311" s="510"/>
      <c r="E311" s="511"/>
      <c r="F311" s="511"/>
      <c r="G311" s="285"/>
      <c r="H311" s="169"/>
      <c r="I311" s="510" t="s">
        <v>39</v>
      </c>
      <c r="J311" s="510"/>
      <c r="K311" s="510"/>
      <c r="L311" s="510"/>
      <c r="M311" s="511"/>
      <c r="N311" s="511"/>
      <c r="O311" s="286"/>
    </row>
    <row r="312" spans="1:15" ht="20" customHeight="1" thickBot="1" x14ac:dyDescent="0.4">
      <c r="A312" s="510" t="str">
        <f>A195</f>
        <v xml:space="preserve">Partijpunten: </v>
      </c>
      <c r="B312" s="510"/>
      <c r="C312" s="510"/>
      <c r="D312" s="510"/>
      <c r="E312" s="511"/>
      <c r="F312" s="511"/>
      <c r="G312" s="287"/>
      <c r="H312" s="182"/>
      <c r="I312" s="510" t="str">
        <f>A195</f>
        <v xml:space="preserve">Partijpunten: </v>
      </c>
      <c r="J312" s="510"/>
      <c r="K312" s="510"/>
      <c r="L312" s="510"/>
      <c r="M312" s="511"/>
      <c r="N312" s="511"/>
      <c r="O312" s="288"/>
    </row>
    <row r="313" spans="1:15" ht="30" customHeight="1" thickBot="1" x14ac:dyDescent="0.5">
      <c r="A313" s="156" t="str">
        <f>A1</f>
        <v>DB Li</v>
      </c>
      <c r="B313" s="276" t="s">
        <v>33</v>
      </c>
      <c r="C313" s="522">
        <v>9</v>
      </c>
      <c r="D313" s="523"/>
      <c r="E313" s="277" t="s">
        <v>112</v>
      </c>
      <c r="F313" s="291">
        <f>F1</f>
        <v>1</v>
      </c>
      <c r="G313" s="279" t="s">
        <v>116</v>
      </c>
      <c r="H313" s="290"/>
      <c r="I313" s="156" t="str">
        <f>A313</f>
        <v>DB Li</v>
      </c>
      <c r="J313" s="276" t="s">
        <v>33</v>
      </c>
      <c r="K313" s="524">
        <f>C313</f>
        <v>9</v>
      </c>
      <c r="L313" s="523"/>
      <c r="M313" s="277" t="s">
        <v>112</v>
      </c>
      <c r="N313" s="269">
        <f>F313</f>
        <v>1</v>
      </c>
      <c r="O313" s="280" t="str">
        <f>G313</f>
        <v>P B</v>
      </c>
    </row>
    <row r="314" spans="1:15" ht="15" customHeight="1" thickBot="1" x14ac:dyDescent="0.4">
      <c r="A314" s="156"/>
      <c r="B314" s="513"/>
      <c r="C314" s="514"/>
      <c r="D314" s="514"/>
      <c r="E314" s="514"/>
      <c r="F314" s="514"/>
      <c r="G314" s="515"/>
      <c r="H314" s="159"/>
      <c r="I314" s="513"/>
      <c r="J314" s="514"/>
      <c r="K314" s="514"/>
      <c r="L314" s="514"/>
      <c r="M314" s="514"/>
      <c r="N314" s="514"/>
      <c r="O314" s="515"/>
    </row>
    <row r="315" spans="1:15" ht="15" customHeight="1" thickBot="1" x14ac:dyDescent="0.4">
      <c r="A315" s="281"/>
      <c r="B315" s="516" t="s">
        <v>114</v>
      </c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8"/>
      <c r="O315" s="282"/>
    </row>
    <row r="316" spans="1:15" ht="19" customHeight="1" thickBot="1" x14ac:dyDescent="0.4">
      <c r="A316" s="158" t="s">
        <v>34</v>
      </c>
      <c r="B316" s="519"/>
      <c r="C316" s="520"/>
      <c r="D316" s="520"/>
      <c r="E316" s="520"/>
      <c r="F316" s="520"/>
      <c r="G316" s="521"/>
      <c r="H316" s="336"/>
      <c r="I316" s="158" t="s">
        <v>34</v>
      </c>
      <c r="J316" s="519"/>
      <c r="K316" s="520"/>
      <c r="L316" s="520"/>
      <c r="M316" s="520"/>
      <c r="N316" s="520"/>
      <c r="O316" s="521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84"/>
      <c r="E317" s="162" t="s">
        <v>35</v>
      </c>
      <c r="F317" s="160" t="s">
        <v>36</v>
      </c>
      <c r="G317" s="161" t="s">
        <v>37</v>
      </c>
      <c r="H317" s="335"/>
      <c r="I317" s="162" t="s">
        <v>35</v>
      </c>
      <c r="J317" s="160" t="s">
        <v>36</v>
      </c>
      <c r="K317" s="160" t="s">
        <v>37</v>
      </c>
      <c r="L317" s="284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0">
        <v>2</v>
      </c>
      <c r="B319" s="173"/>
      <c r="C319" s="174"/>
      <c r="D319" s="166"/>
      <c r="E319" s="268">
        <v>32</v>
      </c>
      <c r="F319" s="173"/>
      <c r="G319" s="174"/>
      <c r="H319" s="169"/>
      <c r="I319" s="271">
        <v>2</v>
      </c>
      <c r="J319" s="173"/>
      <c r="K319" s="175"/>
      <c r="L319" s="166"/>
      <c r="M319" s="271">
        <v>32</v>
      </c>
      <c r="N319" s="173"/>
      <c r="O319" s="176"/>
    </row>
    <row r="320" spans="1:15" ht="17" customHeight="1" x14ac:dyDescent="0.35">
      <c r="A320" s="270">
        <v>3</v>
      </c>
      <c r="B320" s="173"/>
      <c r="C320" s="174"/>
      <c r="D320" s="166"/>
      <c r="E320" s="268">
        <v>33</v>
      </c>
      <c r="F320" s="173"/>
      <c r="G320" s="174"/>
      <c r="H320" s="169"/>
      <c r="I320" s="271">
        <v>3</v>
      </c>
      <c r="J320" s="173"/>
      <c r="K320" s="175"/>
      <c r="L320" s="166"/>
      <c r="M320" s="271">
        <v>33</v>
      </c>
      <c r="N320" s="173"/>
      <c r="O320" s="176"/>
    </row>
    <row r="321" spans="1:15" ht="17" customHeight="1" x14ac:dyDescent="0.35">
      <c r="A321" s="270">
        <v>4</v>
      </c>
      <c r="B321" s="173"/>
      <c r="C321" s="174"/>
      <c r="D321" s="166"/>
      <c r="E321" s="268">
        <v>34</v>
      </c>
      <c r="F321" s="173"/>
      <c r="G321" s="174"/>
      <c r="H321" s="169"/>
      <c r="I321" s="271">
        <v>4</v>
      </c>
      <c r="J321" s="173"/>
      <c r="K321" s="175"/>
      <c r="L321" s="166"/>
      <c r="M321" s="271">
        <v>34</v>
      </c>
      <c r="N321" s="173"/>
      <c r="O321" s="176"/>
    </row>
    <row r="322" spans="1:15" ht="17" customHeight="1" x14ac:dyDescent="0.35">
      <c r="A322" s="270">
        <v>5</v>
      </c>
      <c r="B322" s="173"/>
      <c r="C322" s="174"/>
      <c r="D322" s="166"/>
      <c r="E322" s="268">
        <v>35</v>
      </c>
      <c r="F322" s="173"/>
      <c r="G322" s="174"/>
      <c r="H322" s="169"/>
      <c r="I322" s="271">
        <v>5</v>
      </c>
      <c r="J322" s="173"/>
      <c r="K322" s="175"/>
      <c r="L322" s="166"/>
      <c r="M322" s="271">
        <v>35</v>
      </c>
      <c r="N322" s="173"/>
      <c r="O322" s="176"/>
    </row>
    <row r="323" spans="1:15" ht="17" customHeight="1" x14ac:dyDescent="0.35">
      <c r="A323" s="270">
        <v>6</v>
      </c>
      <c r="B323" s="173"/>
      <c r="C323" s="174"/>
      <c r="D323" s="166"/>
      <c r="E323" s="268">
        <v>36</v>
      </c>
      <c r="F323" s="173"/>
      <c r="G323" s="174"/>
      <c r="H323" s="169"/>
      <c r="I323" s="271">
        <v>6</v>
      </c>
      <c r="J323" s="173"/>
      <c r="K323" s="175"/>
      <c r="L323" s="166"/>
      <c r="M323" s="271">
        <v>36</v>
      </c>
      <c r="N323" s="173"/>
      <c r="O323" s="176"/>
    </row>
    <row r="324" spans="1:15" ht="17" customHeight="1" x14ac:dyDescent="0.35">
      <c r="A324" s="270">
        <v>7</v>
      </c>
      <c r="B324" s="173"/>
      <c r="C324" s="174"/>
      <c r="D324" s="166"/>
      <c r="E324" s="268">
        <v>37</v>
      </c>
      <c r="F324" s="173"/>
      <c r="G324" s="174"/>
      <c r="H324" s="169"/>
      <c r="I324" s="271">
        <v>7</v>
      </c>
      <c r="J324" s="173"/>
      <c r="K324" s="175"/>
      <c r="L324" s="166"/>
      <c r="M324" s="271">
        <v>37</v>
      </c>
      <c r="N324" s="173"/>
      <c r="O324" s="176"/>
    </row>
    <row r="325" spans="1:15" ht="17" customHeight="1" x14ac:dyDescent="0.35">
      <c r="A325" s="270">
        <v>8</v>
      </c>
      <c r="B325" s="173"/>
      <c r="C325" s="174"/>
      <c r="D325" s="166"/>
      <c r="E325" s="268">
        <v>38</v>
      </c>
      <c r="F325" s="173"/>
      <c r="G325" s="174"/>
      <c r="H325" s="169"/>
      <c r="I325" s="271">
        <v>8</v>
      </c>
      <c r="J325" s="173"/>
      <c r="K325" s="175"/>
      <c r="L325" s="166"/>
      <c r="M325" s="271">
        <v>38</v>
      </c>
      <c r="N325" s="173"/>
      <c r="O325" s="176"/>
    </row>
    <row r="326" spans="1:15" ht="17" customHeight="1" x14ac:dyDescent="0.35">
      <c r="A326" s="270">
        <v>9</v>
      </c>
      <c r="B326" s="173"/>
      <c r="C326" s="174"/>
      <c r="D326" s="166"/>
      <c r="E326" s="268">
        <v>39</v>
      </c>
      <c r="F326" s="173"/>
      <c r="G326" s="174"/>
      <c r="H326" s="169"/>
      <c r="I326" s="271">
        <v>9</v>
      </c>
      <c r="J326" s="173"/>
      <c r="K326" s="175"/>
      <c r="L326" s="166"/>
      <c r="M326" s="271">
        <v>39</v>
      </c>
      <c r="N326" s="173"/>
      <c r="O326" s="176"/>
    </row>
    <row r="327" spans="1:15" ht="17" customHeight="1" x14ac:dyDescent="0.35">
      <c r="A327" s="270">
        <v>10</v>
      </c>
      <c r="B327" s="173"/>
      <c r="C327" s="174"/>
      <c r="D327" s="166"/>
      <c r="E327" s="268">
        <v>40</v>
      </c>
      <c r="F327" s="173"/>
      <c r="G327" s="174"/>
      <c r="H327" s="169"/>
      <c r="I327" s="271">
        <v>10</v>
      </c>
      <c r="J327" s="173"/>
      <c r="K327" s="175"/>
      <c r="L327" s="166"/>
      <c r="M327" s="271">
        <v>40</v>
      </c>
      <c r="N327" s="173"/>
      <c r="O327" s="176"/>
    </row>
    <row r="328" spans="1:15" ht="17" customHeight="1" x14ac:dyDescent="0.35">
      <c r="A328" s="270">
        <v>11</v>
      </c>
      <c r="B328" s="173"/>
      <c r="C328" s="174"/>
      <c r="D328" s="166"/>
      <c r="E328" s="268">
        <v>41</v>
      </c>
      <c r="F328" s="173"/>
      <c r="G328" s="174"/>
      <c r="H328" s="169"/>
      <c r="I328" s="271">
        <v>11</v>
      </c>
      <c r="J328" s="173"/>
      <c r="K328" s="175"/>
      <c r="L328" s="166"/>
      <c r="M328" s="271">
        <v>41</v>
      </c>
      <c r="N328" s="173"/>
      <c r="O328" s="176"/>
    </row>
    <row r="329" spans="1:15" ht="17" customHeight="1" x14ac:dyDescent="0.35">
      <c r="A329" s="270">
        <v>12</v>
      </c>
      <c r="B329" s="173"/>
      <c r="C329" s="174"/>
      <c r="D329" s="166"/>
      <c r="E329" s="268">
        <v>42</v>
      </c>
      <c r="F329" s="173"/>
      <c r="G329" s="174"/>
      <c r="H329" s="169"/>
      <c r="I329" s="271">
        <v>12</v>
      </c>
      <c r="J329" s="173"/>
      <c r="K329" s="175"/>
      <c r="L329" s="166"/>
      <c r="M329" s="271">
        <v>42</v>
      </c>
      <c r="N329" s="173"/>
      <c r="O329" s="176"/>
    </row>
    <row r="330" spans="1:15" ht="17" customHeight="1" x14ac:dyDescent="0.35">
      <c r="A330" s="270">
        <v>13</v>
      </c>
      <c r="B330" s="173"/>
      <c r="C330" s="174"/>
      <c r="D330" s="166"/>
      <c r="E330" s="268">
        <v>43</v>
      </c>
      <c r="F330" s="173"/>
      <c r="G330" s="174"/>
      <c r="H330" s="169"/>
      <c r="I330" s="271">
        <v>13</v>
      </c>
      <c r="J330" s="173"/>
      <c r="K330" s="175"/>
      <c r="L330" s="166"/>
      <c r="M330" s="271">
        <v>43</v>
      </c>
      <c r="N330" s="173"/>
      <c r="O330" s="176"/>
    </row>
    <row r="331" spans="1:15" ht="17" customHeight="1" x14ac:dyDescent="0.35">
      <c r="A331" s="270">
        <v>14</v>
      </c>
      <c r="B331" s="173"/>
      <c r="C331" s="174"/>
      <c r="D331" s="166"/>
      <c r="E331" s="268">
        <v>44</v>
      </c>
      <c r="F331" s="173"/>
      <c r="G331" s="174"/>
      <c r="H331" s="169"/>
      <c r="I331" s="271">
        <v>14</v>
      </c>
      <c r="J331" s="173"/>
      <c r="K331" s="175"/>
      <c r="L331" s="166"/>
      <c r="M331" s="271">
        <v>44</v>
      </c>
      <c r="N331" s="173"/>
      <c r="O331" s="176"/>
    </row>
    <row r="332" spans="1:15" ht="17" customHeight="1" x14ac:dyDescent="0.35">
      <c r="A332" s="270">
        <v>15</v>
      </c>
      <c r="B332" s="173"/>
      <c r="C332" s="174"/>
      <c r="D332" s="166"/>
      <c r="E332" s="268">
        <v>45</v>
      </c>
      <c r="F332" s="173"/>
      <c r="G332" s="174"/>
      <c r="H332" s="169"/>
      <c r="I332" s="271">
        <v>15</v>
      </c>
      <c r="J332" s="173"/>
      <c r="K332" s="175"/>
      <c r="L332" s="166"/>
      <c r="M332" s="271">
        <v>45</v>
      </c>
      <c r="N332" s="173"/>
      <c r="O332" s="176"/>
    </row>
    <row r="333" spans="1:15" ht="17" customHeight="1" x14ac:dyDescent="0.35">
      <c r="A333" s="270">
        <v>16</v>
      </c>
      <c r="B333" s="173"/>
      <c r="C333" s="174"/>
      <c r="D333" s="166"/>
      <c r="E333" s="268">
        <v>46</v>
      </c>
      <c r="F333" s="173"/>
      <c r="G333" s="174"/>
      <c r="H333" s="169"/>
      <c r="I333" s="271">
        <v>16</v>
      </c>
      <c r="J333" s="173"/>
      <c r="K333" s="175"/>
      <c r="L333" s="166"/>
      <c r="M333" s="271">
        <v>46</v>
      </c>
      <c r="N333" s="173"/>
      <c r="O333" s="176"/>
    </row>
    <row r="334" spans="1:15" ht="17" customHeight="1" x14ac:dyDescent="0.35">
      <c r="A334" s="270">
        <v>17</v>
      </c>
      <c r="B334" s="173"/>
      <c r="C334" s="174"/>
      <c r="D334" s="166"/>
      <c r="E334" s="268">
        <v>47</v>
      </c>
      <c r="F334" s="173"/>
      <c r="G334" s="174"/>
      <c r="H334" s="169"/>
      <c r="I334" s="271">
        <v>17</v>
      </c>
      <c r="J334" s="173"/>
      <c r="K334" s="175"/>
      <c r="L334" s="166"/>
      <c r="M334" s="271">
        <v>47</v>
      </c>
      <c r="N334" s="173"/>
      <c r="O334" s="176"/>
    </row>
    <row r="335" spans="1:15" ht="17" customHeight="1" x14ac:dyDescent="0.35">
      <c r="A335" s="270">
        <v>18</v>
      </c>
      <c r="B335" s="173"/>
      <c r="C335" s="174"/>
      <c r="D335" s="166"/>
      <c r="E335" s="268">
        <v>48</v>
      </c>
      <c r="F335" s="173"/>
      <c r="G335" s="174"/>
      <c r="H335" s="169"/>
      <c r="I335" s="271">
        <v>18</v>
      </c>
      <c r="J335" s="173"/>
      <c r="K335" s="175"/>
      <c r="L335" s="166"/>
      <c r="M335" s="271">
        <v>48</v>
      </c>
      <c r="N335" s="173"/>
      <c r="O335" s="176"/>
    </row>
    <row r="336" spans="1:15" ht="17" customHeight="1" x14ac:dyDescent="0.35">
      <c r="A336" s="270">
        <v>19</v>
      </c>
      <c r="B336" s="173"/>
      <c r="C336" s="174"/>
      <c r="D336" s="166"/>
      <c r="E336" s="268">
        <v>49</v>
      </c>
      <c r="F336" s="173"/>
      <c r="G336" s="174"/>
      <c r="H336" s="169"/>
      <c r="I336" s="271">
        <v>19</v>
      </c>
      <c r="J336" s="173"/>
      <c r="K336" s="175"/>
      <c r="L336" s="166"/>
      <c r="M336" s="271">
        <v>49</v>
      </c>
      <c r="N336" s="173"/>
      <c r="O336" s="176"/>
    </row>
    <row r="337" spans="1:15" ht="17" customHeight="1" x14ac:dyDescent="0.35">
      <c r="A337" s="270">
        <v>20</v>
      </c>
      <c r="B337" s="173"/>
      <c r="C337" s="174"/>
      <c r="D337" s="166"/>
      <c r="E337" s="268">
        <v>50</v>
      </c>
      <c r="F337" s="173"/>
      <c r="G337" s="174"/>
      <c r="H337" s="169"/>
      <c r="I337" s="271">
        <v>20</v>
      </c>
      <c r="J337" s="173"/>
      <c r="K337" s="175"/>
      <c r="L337" s="166"/>
      <c r="M337" s="271">
        <v>50</v>
      </c>
      <c r="N337" s="173"/>
      <c r="O337" s="176"/>
    </row>
    <row r="338" spans="1:15" ht="17" customHeight="1" x14ac:dyDescent="0.35">
      <c r="A338" s="270">
        <v>21</v>
      </c>
      <c r="B338" s="173"/>
      <c r="C338" s="174"/>
      <c r="D338" s="166"/>
      <c r="E338" s="268">
        <v>51</v>
      </c>
      <c r="F338" s="173"/>
      <c r="G338" s="174"/>
      <c r="H338" s="169"/>
      <c r="I338" s="271">
        <v>21</v>
      </c>
      <c r="J338" s="173"/>
      <c r="K338" s="175"/>
      <c r="L338" s="166"/>
      <c r="M338" s="271">
        <v>51</v>
      </c>
      <c r="N338" s="173"/>
      <c r="O338" s="176"/>
    </row>
    <row r="339" spans="1:15" ht="17" customHeight="1" x14ac:dyDescent="0.35">
      <c r="A339" s="270">
        <v>22</v>
      </c>
      <c r="B339" s="173"/>
      <c r="C339" s="174"/>
      <c r="D339" s="166"/>
      <c r="E339" s="268">
        <v>52</v>
      </c>
      <c r="F339" s="173"/>
      <c r="G339" s="174"/>
      <c r="H339" s="169"/>
      <c r="I339" s="271">
        <v>22</v>
      </c>
      <c r="J339" s="173"/>
      <c r="K339" s="175"/>
      <c r="L339" s="166"/>
      <c r="M339" s="271">
        <v>52</v>
      </c>
      <c r="N339" s="173"/>
      <c r="O339" s="176"/>
    </row>
    <row r="340" spans="1:15" ht="17" customHeight="1" x14ac:dyDescent="0.35">
      <c r="A340" s="270">
        <v>23</v>
      </c>
      <c r="B340" s="173"/>
      <c r="C340" s="174"/>
      <c r="D340" s="166"/>
      <c r="E340" s="268">
        <v>53</v>
      </c>
      <c r="F340" s="173"/>
      <c r="G340" s="174"/>
      <c r="H340" s="169"/>
      <c r="I340" s="271">
        <v>23</v>
      </c>
      <c r="J340" s="173"/>
      <c r="K340" s="175"/>
      <c r="L340" s="166"/>
      <c r="M340" s="271">
        <v>53</v>
      </c>
      <c r="N340" s="173"/>
      <c r="O340" s="176"/>
    </row>
    <row r="341" spans="1:15" ht="17" customHeight="1" x14ac:dyDescent="0.35">
      <c r="A341" s="270">
        <v>24</v>
      </c>
      <c r="B341" s="173"/>
      <c r="C341" s="174"/>
      <c r="D341" s="166"/>
      <c r="E341" s="268">
        <v>54</v>
      </c>
      <c r="F341" s="173"/>
      <c r="G341" s="174"/>
      <c r="H341" s="169"/>
      <c r="I341" s="271">
        <v>24</v>
      </c>
      <c r="J341" s="173"/>
      <c r="K341" s="175"/>
      <c r="L341" s="166"/>
      <c r="M341" s="271">
        <v>54</v>
      </c>
      <c r="N341" s="173"/>
      <c r="O341" s="176"/>
    </row>
    <row r="342" spans="1:15" ht="17" customHeight="1" x14ac:dyDescent="0.35">
      <c r="A342" s="270">
        <v>25</v>
      </c>
      <c r="B342" s="173"/>
      <c r="C342" s="174"/>
      <c r="D342" s="166"/>
      <c r="E342" s="268">
        <v>55</v>
      </c>
      <c r="F342" s="173"/>
      <c r="G342" s="174"/>
      <c r="H342" s="169"/>
      <c r="I342" s="271">
        <v>25</v>
      </c>
      <c r="J342" s="173"/>
      <c r="K342" s="175"/>
      <c r="L342" s="166"/>
      <c r="M342" s="271">
        <v>55</v>
      </c>
      <c r="N342" s="173"/>
      <c r="O342" s="176"/>
    </row>
    <row r="343" spans="1:15" ht="17" customHeight="1" x14ac:dyDescent="0.35">
      <c r="A343" s="270">
        <v>26</v>
      </c>
      <c r="B343" s="173"/>
      <c r="C343" s="174"/>
      <c r="D343" s="166"/>
      <c r="E343" s="268">
        <v>56</v>
      </c>
      <c r="F343" s="173"/>
      <c r="G343" s="174"/>
      <c r="H343" s="169"/>
      <c r="I343" s="271">
        <v>26</v>
      </c>
      <c r="J343" s="173"/>
      <c r="K343" s="175"/>
      <c r="L343" s="166"/>
      <c r="M343" s="271">
        <v>56</v>
      </c>
      <c r="N343" s="173"/>
      <c r="O343" s="176"/>
    </row>
    <row r="344" spans="1:15" ht="17" customHeight="1" x14ac:dyDescent="0.35">
      <c r="A344" s="270">
        <v>27</v>
      </c>
      <c r="B344" s="173"/>
      <c r="C344" s="174"/>
      <c r="D344" s="166"/>
      <c r="E344" s="268">
        <v>57</v>
      </c>
      <c r="F344" s="173"/>
      <c r="G344" s="174"/>
      <c r="H344" s="169"/>
      <c r="I344" s="271">
        <v>27</v>
      </c>
      <c r="J344" s="173"/>
      <c r="K344" s="175"/>
      <c r="L344" s="166"/>
      <c r="M344" s="271">
        <v>57</v>
      </c>
      <c r="N344" s="173"/>
      <c r="O344" s="176"/>
    </row>
    <row r="345" spans="1:15" ht="17" customHeight="1" x14ac:dyDescent="0.35">
      <c r="A345" s="270">
        <v>28</v>
      </c>
      <c r="B345" s="173"/>
      <c r="C345" s="174"/>
      <c r="D345" s="166"/>
      <c r="E345" s="268">
        <v>58</v>
      </c>
      <c r="F345" s="173"/>
      <c r="G345" s="174"/>
      <c r="H345" s="169"/>
      <c r="I345" s="271">
        <v>28</v>
      </c>
      <c r="J345" s="173"/>
      <c r="K345" s="175"/>
      <c r="L345" s="166"/>
      <c r="M345" s="271">
        <v>58</v>
      </c>
      <c r="N345" s="173"/>
      <c r="O345" s="176"/>
    </row>
    <row r="346" spans="1:15" ht="17" customHeight="1" x14ac:dyDescent="0.35">
      <c r="A346" s="270">
        <v>29</v>
      </c>
      <c r="B346" s="173"/>
      <c r="C346" s="174"/>
      <c r="D346" s="166"/>
      <c r="E346" s="268">
        <v>59</v>
      </c>
      <c r="F346" s="173"/>
      <c r="G346" s="174"/>
      <c r="H346" s="169"/>
      <c r="I346" s="271">
        <v>29</v>
      </c>
      <c r="J346" s="173"/>
      <c r="K346" s="175"/>
      <c r="L346" s="166"/>
      <c r="M346" s="271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10" t="s">
        <v>38</v>
      </c>
      <c r="B348" s="510"/>
      <c r="C348" s="510"/>
      <c r="D348" s="510"/>
      <c r="E348" s="511"/>
      <c r="F348" s="511"/>
      <c r="G348" s="285"/>
      <c r="H348" s="169"/>
      <c r="I348" s="510" t="s">
        <v>38</v>
      </c>
      <c r="J348" s="510"/>
      <c r="K348" s="510"/>
      <c r="L348" s="510"/>
      <c r="M348" s="511"/>
      <c r="N348" s="511"/>
      <c r="O348" s="286"/>
    </row>
    <row r="349" spans="1:15" ht="20" customHeight="1" thickBot="1" x14ac:dyDescent="0.4">
      <c r="A349" s="512" t="s">
        <v>115</v>
      </c>
      <c r="B349" s="512"/>
      <c r="C349" s="512">
        <f>C37</f>
        <v>60</v>
      </c>
      <c r="D349" s="512"/>
      <c r="E349" s="511"/>
      <c r="F349" s="511"/>
      <c r="G349" s="285"/>
      <c r="H349" s="169"/>
      <c r="I349" s="512" t="s">
        <v>115</v>
      </c>
      <c r="J349" s="512"/>
      <c r="K349" s="512">
        <f>C349</f>
        <v>60</v>
      </c>
      <c r="L349" s="512"/>
      <c r="M349" s="511"/>
      <c r="N349" s="511"/>
      <c r="O349" s="286"/>
    </row>
    <row r="350" spans="1:15" ht="20" customHeight="1" thickBot="1" x14ac:dyDescent="0.4">
      <c r="A350" s="510" t="s">
        <v>39</v>
      </c>
      <c r="B350" s="510"/>
      <c r="C350" s="510"/>
      <c r="D350" s="510"/>
      <c r="E350" s="511"/>
      <c r="F350" s="511"/>
      <c r="G350" s="285"/>
      <c r="H350" s="169"/>
      <c r="I350" s="510" t="s">
        <v>39</v>
      </c>
      <c r="J350" s="510"/>
      <c r="K350" s="510"/>
      <c r="L350" s="510"/>
      <c r="M350" s="511"/>
      <c r="N350" s="511"/>
      <c r="O350" s="286"/>
    </row>
    <row r="351" spans="1:15" ht="20" customHeight="1" thickBot="1" x14ac:dyDescent="0.4">
      <c r="A351" s="510" t="str">
        <f>A195</f>
        <v xml:space="preserve">Partijpunten: </v>
      </c>
      <c r="B351" s="510"/>
      <c r="C351" s="510"/>
      <c r="D351" s="510"/>
      <c r="E351" s="511"/>
      <c r="F351" s="511"/>
      <c r="G351" s="287"/>
      <c r="H351" s="182"/>
      <c r="I351" s="510" t="str">
        <f>A351</f>
        <v xml:space="preserve">Partijpunten: </v>
      </c>
      <c r="J351" s="510"/>
      <c r="K351" s="510"/>
      <c r="L351" s="510"/>
      <c r="M351" s="511"/>
      <c r="N351" s="511"/>
      <c r="O351" s="288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B43:G43"/>
    <mergeCell ref="J43:O43"/>
    <mergeCell ref="E77:F77"/>
    <mergeCell ref="M77:N77"/>
    <mergeCell ref="A75:D75"/>
    <mergeCell ref="E75:F75"/>
    <mergeCell ref="I75:L75"/>
    <mergeCell ref="M75:N75"/>
    <mergeCell ref="A76:B76"/>
    <mergeCell ref="C76:D76"/>
    <mergeCell ref="E76:F76"/>
    <mergeCell ref="I76:J76"/>
    <mergeCell ref="K76:L76"/>
    <mergeCell ref="M76:N76"/>
    <mergeCell ref="A77:D77"/>
    <mergeCell ref="I77:L77"/>
    <mergeCell ref="E37:F37"/>
    <mergeCell ref="M37:N37"/>
    <mergeCell ref="A37:B37"/>
    <mergeCell ref="C37:D37"/>
    <mergeCell ref="I37:J37"/>
    <mergeCell ref="K37:L37"/>
    <mergeCell ref="E39:F39"/>
    <mergeCell ref="M39:N39"/>
    <mergeCell ref="B42:N42"/>
    <mergeCell ref="A38:D38"/>
    <mergeCell ref="E38:F38"/>
    <mergeCell ref="I38:L38"/>
    <mergeCell ref="M38:N38"/>
    <mergeCell ref="A39:D39"/>
    <mergeCell ref="I39:L39"/>
    <mergeCell ref="C40:D40"/>
    <mergeCell ref="K40:L40"/>
    <mergeCell ref="B41:G41"/>
    <mergeCell ref="I41:O41"/>
    <mergeCell ref="C1:D1"/>
    <mergeCell ref="K1:L1"/>
    <mergeCell ref="B2:G2"/>
    <mergeCell ref="A36:D36"/>
    <mergeCell ref="E36:F36"/>
    <mergeCell ref="I36:L36"/>
    <mergeCell ref="M36:N36"/>
    <mergeCell ref="I2:O2"/>
    <mergeCell ref="B3:N3"/>
    <mergeCell ref="B4:G4"/>
    <mergeCell ref="J4:O4"/>
    <mergeCell ref="I78:L78"/>
    <mergeCell ref="M78:N78"/>
    <mergeCell ref="C79:D79"/>
    <mergeCell ref="K79:L79"/>
    <mergeCell ref="B80:G80"/>
    <mergeCell ref="I80:O80"/>
    <mergeCell ref="B81:N81"/>
    <mergeCell ref="B82:G82"/>
    <mergeCell ref="J82:O82"/>
    <mergeCell ref="A78:D78"/>
    <mergeCell ref="E78:F78"/>
    <mergeCell ref="A114:D114"/>
    <mergeCell ref="E114:F114"/>
    <mergeCell ref="I114:L114"/>
    <mergeCell ref="M114:N114"/>
    <mergeCell ref="A115:B115"/>
    <mergeCell ref="I115:J115"/>
    <mergeCell ref="A116:D116"/>
    <mergeCell ref="E116:F116"/>
    <mergeCell ref="I116:L116"/>
    <mergeCell ref="M116:N116"/>
    <mergeCell ref="C115:D115"/>
    <mergeCell ref="E115:F115"/>
    <mergeCell ref="K115:L115"/>
    <mergeCell ref="M115:N115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B121:G121"/>
    <mergeCell ref="E153:F153"/>
    <mergeCell ref="M153:N153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51181102362204722" right="0.51181102362204722" top="0.55118110236220474" bottom="0.55118110236220474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topLeftCell="A25" workbookViewId="0">
      <selection activeCell="J5" sqref="J5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DB Li</v>
      </c>
      <c r="B1" s="276" t="s">
        <v>33</v>
      </c>
      <c r="C1" s="531">
        <v>1</v>
      </c>
      <c r="D1" s="532"/>
      <c r="E1" s="277" t="s">
        <v>112</v>
      </c>
      <c r="F1" s="278">
        <v>2</v>
      </c>
      <c r="G1" s="279" t="s">
        <v>113</v>
      </c>
      <c r="H1" s="157"/>
      <c r="I1" s="156" t="str">
        <f>A1</f>
        <v>DB Li</v>
      </c>
      <c r="J1" s="276" t="s">
        <v>33</v>
      </c>
      <c r="K1" s="531">
        <f>F1</f>
        <v>2</v>
      </c>
      <c r="L1" s="532"/>
      <c r="M1" s="277" t="s">
        <v>112</v>
      </c>
      <c r="N1" s="278">
        <f>F1</f>
        <v>2</v>
      </c>
      <c r="O1" s="280" t="str">
        <f>G1</f>
        <v>P A</v>
      </c>
    </row>
    <row r="2" spans="1:17" ht="15" customHeight="1" thickBot="1" x14ac:dyDescent="0.4">
      <c r="A2" s="156"/>
      <c r="B2" s="513"/>
      <c r="C2" s="514"/>
      <c r="D2" s="514"/>
      <c r="E2" s="514"/>
      <c r="F2" s="514"/>
      <c r="G2" s="515"/>
      <c r="H2" s="159"/>
      <c r="I2" s="513"/>
      <c r="J2" s="514"/>
      <c r="K2" s="514"/>
      <c r="L2" s="514"/>
      <c r="M2" s="514"/>
      <c r="N2" s="514"/>
      <c r="O2" s="515"/>
    </row>
    <row r="3" spans="1:17" ht="15" customHeight="1" thickBot="1" x14ac:dyDescent="0.4">
      <c r="A3" s="281"/>
      <c r="B3" s="516" t="s">
        <v>114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  <c r="O3" s="282"/>
      <c r="Q3" s="283"/>
    </row>
    <row r="4" spans="1:17" ht="19" customHeight="1" thickBot="1" x14ac:dyDescent="0.4">
      <c r="A4" s="158" t="s">
        <v>34</v>
      </c>
      <c r="B4" s="533"/>
      <c r="C4" s="534"/>
      <c r="D4" s="534"/>
      <c r="E4" s="534"/>
      <c r="F4" s="534"/>
      <c r="G4" s="535"/>
      <c r="H4" s="336"/>
      <c r="I4" s="158" t="s">
        <v>34</v>
      </c>
      <c r="J4" s="519"/>
      <c r="K4" s="520"/>
      <c r="L4" s="520"/>
      <c r="M4" s="520"/>
      <c r="N4" s="520"/>
      <c r="O4" s="521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84"/>
      <c r="E5" s="162" t="s">
        <v>35</v>
      </c>
      <c r="F5" s="160" t="s">
        <v>36</v>
      </c>
      <c r="G5" s="161" t="s">
        <v>37</v>
      </c>
      <c r="H5" s="335"/>
      <c r="I5" s="162" t="s">
        <v>35</v>
      </c>
      <c r="J5" s="160" t="s">
        <v>36</v>
      </c>
      <c r="K5" s="160" t="s">
        <v>37</v>
      </c>
      <c r="L5" s="284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0">
        <v>2</v>
      </c>
      <c r="B7" s="173"/>
      <c r="C7" s="174"/>
      <c r="D7" s="166"/>
      <c r="E7" s="268">
        <v>32</v>
      </c>
      <c r="F7" s="173"/>
      <c r="G7" s="174"/>
      <c r="H7" s="169"/>
      <c r="I7" s="271">
        <v>2</v>
      </c>
      <c r="J7" s="173"/>
      <c r="K7" s="175"/>
      <c r="L7" s="166"/>
      <c r="M7" s="271">
        <v>32</v>
      </c>
      <c r="N7" s="173"/>
      <c r="O7" s="176"/>
    </row>
    <row r="8" spans="1:17" ht="17" customHeight="1" x14ac:dyDescent="0.35">
      <c r="A8" s="270">
        <v>3</v>
      </c>
      <c r="B8" s="173"/>
      <c r="C8" s="174"/>
      <c r="D8" s="166"/>
      <c r="E8" s="268">
        <v>33</v>
      </c>
      <c r="F8" s="173"/>
      <c r="G8" s="174"/>
      <c r="H8" s="169"/>
      <c r="I8" s="271">
        <v>3</v>
      </c>
      <c r="J8" s="173"/>
      <c r="K8" s="175"/>
      <c r="L8" s="166"/>
      <c r="M8" s="271">
        <v>33</v>
      </c>
      <c r="N8" s="173"/>
      <c r="O8" s="176"/>
    </row>
    <row r="9" spans="1:17" ht="17" customHeight="1" x14ac:dyDescent="0.35">
      <c r="A9" s="270">
        <v>4</v>
      </c>
      <c r="B9" s="173"/>
      <c r="C9" s="174"/>
      <c r="D9" s="166"/>
      <c r="E9" s="268">
        <v>34</v>
      </c>
      <c r="F9" s="173"/>
      <c r="G9" s="174"/>
      <c r="H9" s="169"/>
      <c r="I9" s="271">
        <v>4</v>
      </c>
      <c r="J9" s="173"/>
      <c r="K9" s="175"/>
      <c r="L9" s="166"/>
      <c r="M9" s="271">
        <v>34</v>
      </c>
      <c r="N9" s="173"/>
      <c r="O9" s="176"/>
    </row>
    <row r="10" spans="1:17" ht="17" customHeight="1" x14ac:dyDescent="0.35">
      <c r="A10" s="270">
        <v>5</v>
      </c>
      <c r="B10" s="173"/>
      <c r="C10" s="174"/>
      <c r="D10" s="166"/>
      <c r="E10" s="268">
        <v>35</v>
      </c>
      <c r="F10" s="173"/>
      <c r="G10" s="174"/>
      <c r="H10" s="169"/>
      <c r="I10" s="271">
        <v>5</v>
      </c>
      <c r="J10" s="173"/>
      <c r="K10" s="175"/>
      <c r="L10" s="166"/>
      <c r="M10" s="271">
        <v>35</v>
      </c>
      <c r="N10" s="173"/>
      <c r="O10" s="176"/>
    </row>
    <row r="11" spans="1:17" ht="17" customHeight="1" x14ac:dyDescent="0.35">
      <c r="A11" s="270">
        <v>6</v>
      </c>
      <c r="B11" s="173"/>
      <c r="C11" s="174"/>
      <c r="D11" s="166"/>
      <c r="E11" s="268">
        <v>36</v>
      </c>
      <c r="F11" s="173"/>
      <c r="G11" s="174"/>
      <c r="H11" s="169"/>
      <c r="I11" s="271">
        <v>6</v>
      </c>
      <c r="J11" s="173"/>
      <c r="K11" s="175"/>
      <c r="L11" s="166"/>
      <c r="M11" s="271">
        <v>36</v>
      </c>
      <c r="N11" s="173"/>
      <c r="O11" s="176"/>
    </row>
    <row r="12" spans="1:17" ht="17" customHeight="1" x14ac:dyDescent="0.35">
      <c r="A12" s="270">
        <v>7</v>
      </c>
      <c r="B12" s="173"/>
      <c r="C12" s="174"/>
      <c r="D12" s="166"/>
      <c r="E12" s="268">
        <v>37</v>
      </c>
      <c r="F12" s="173"/>
      <c r="G12" s="174"/>
      <c r="H12" s="169"/>
      <c r="I12" s="271">
        <v>7</v>
      </c>
      <c r="J12" s="173"/>
      <c r="K12" s="175"/>
      <c r="L12" s="166"/>
      <c r="M12" s="271">
        <v>37</v>
      </c>
      <c r="N12" s="173"/>
      <c r="O12" s="176"/>
    </row>
    <row r="13" spans="1:17" ht="17" customHeight="1" x14ac:dyDescent="0.35">
      <c r="A13" s="270">
        <v>8</v>
      </c>
      <c r="B13" s="173"/>
      <c r="C13" s="174"/>
      <c r="D13" s="166"/>
      <c r="E13" s="268">
        <v>38</v>
      </c>
      <c r="F13" s="173"/>
      <c r="G13" s="174"/>
      <c r="H13" s="169"/>
      <c r="I13" s="271">
        <v>8</v>
      </c>
      <c r="J13" s="173"/>
      <c r="K13" s="175"/>
      <c r="L13" s="166"/>
      <c r="M13" s="271">
        <v>38</v>
      </c>
      <c r="N13" s="173"/>
      <c r="O13" s="176"/>
    </row>
    <row r="14" spans="1:17" ht="17" customHeight="1" x14ac:dyDescent="0.35">
      <c r="A14" s="270">
        <v>9</v>
      </c>
      <c r="B14" s="173"/>
      <c r="C14" s="174"/>
      <c r="D14" s="166"/>
      <c r="E14" s="268">
        <v>39</v>
      </c>
      <c r="F14" s="173"/>
      <c r="G14" s="174"/>
      <c r="H14" s="169"/>
      <c r="I14" s="271">
        <v>9</v>
      </c>
      <c r="J14" s="173"/>
      <c r="K14" s="175"/>
      <c r="L14" s="166"/>
      <c r="M14" s="271">
        <v>39</v>
      </c>
      <c r="N14" s="173"/>
      <c r="O14" s="176"/>
    </row>
    <row r="15" spans="1:17" ht="17" customHeight="1" x14ac:dyDescent="0.35">
      <c r="A15" s="270">
        <v>10</v>
      </c>
      <c r="B15" s="173"/>
      <c r="C15" s="174"/>
      <c r="D15" s="166"/>
      <c r="E15" s="268">
        <v>40</v>
      </c>
      <c r="F15" s="173"/>
      <c r="G15" s="174"/>
      <c r="H15" s="169"/>
      <c r="I15" s="271">
        <v>10</v>
      </c>
      <c r="J15" s="173"/>
      <c r="K15" s="175"/>
      <c r="L15" s="166"/>
      <c r="M15" s="271">
        <v>40</v>
      </c>
      <c r="N15" s="173"/>
      <c r="O15" s="176"/>
    </row>
    <row r="16" spans="1:17" ht="17" customHeight="1" x14ac:dyDescent="0.35">
      <c r="A16" s="270">
        <v>11</v>
      </c>
      <c r="B16" s="173"/>
      <c r="C16" s="174"/>
      <c r="D16" s="166"/>
      <c r="E16" s="268">
        <v>41</v>
      </c>
      <c r="F16" s="173"/>
      <c r="G16" s="174"/>
      <c r="H16" s="169"/>
      <c r="I16" s="271">
        <v>11</v>
      </c>
      <c r="J16" s="173"/>
      <c r="K16" s="175"/>
      <c r="L16" s="166"/>
      <c r="M16" s="271">
        <v>41</v>
      </c>
      <c r="N16" s="173"/>
      <c r="O16" s="176"/>
    </row>
    <row r="17" spans="1:15" ht="17" customHeight="1" x14ac:dyDescent="0.35">
      <c r="A17" s="270">
        <v>12</v>
      </c>
      <c r="B17" s="173"/>
      <c r="C17" s="174"/>
      <c r="D17" s="166"/>
      <c r="E17" s="268">
        <v>42</v>
      </c>
      <c r="F17" s="173"/>
      <c r="G17" s="174"/>
      <c r="H17" s="169"/>
      <c r="I17" s="271">
        <v>12</v>
      </c>
      <c r="J17" s="173"/>
      <c r="K17" s="175"/>
      <c r="L17" s="166"/>
      <c r="M17" s="271">
        <v>42</v>
      </c>
      <c r="N17" s="173"/>
      <c r="O17" s="176"/>
    </row>
    <row r="18" spans="1:15" ht="17" customHeight="1" x14ac:dyDescent="0.35">
      <c r="A18" s="270">
        <v>13</v>
      </c>
      <c r="B18" s="173"/>
      <c r="C18" s="174"/>
      <c r="D18" s="166"/>
      <c r="E18" s="268">
        <v>43</v>
      </c>
      <c r="F18" s="173"/>
      <c r="G18" s="174"/>
      <c r="H18" s="169"/>
      <c r="I18" s="271">
        <v>13</v>
      </c>
      <c r="J18" s="173"/>
      <c r="K18" s="175"/>
      <c r="L18" s="166"/>
      <c r="M18" s="271">
        <v>43</v>
      </c>
      <c r="N18" s="173"/>
      <c r="O18" s="176"/>
    </row>
    <row r="19" spans="1:15" ht="17" customHeight="1" x14ac:dyDescent="0.35">
      <c r="A19" s="270">
        <v>14</v>
      </c>
      <c r="B19" s="173"/>
      <c r="C19" s="174"/>
      <c r="D19" s="166"/>
      <c r="E19" s="268">
        <v>44</v>
      </c>
      <c r="F19" s="173"/>
      <c r="G19" s="174"/>
      <c r="H19" s="169"/>
      <c r="I19" s="271">
        <v>14</v>
      </c>
      <c r="J19" s="173"/>
      <c r="K19" s="175"/>
      <c r="L19" s="166"/>
      <c r="M19" s="271">
        <v>44</v>
      </c>
      <c r="N19" s="173"/>
      <c r="O19" s="176"/>
    </row>
    <row r="20" spans="1:15" ht="17" customHeight="1" x14ac:dyDescent="0.35">
      <c r="A20" s="270">
        <v>15</v>
      </c>
      <c r="B20" s="173"/>
      <c r="C20" s="174"/>
      <c r="D20" s="166"/>
      <c r="E20" s="268">
        <v>45</v>
      </c>
      <c r="F20" s="173"/>
      <c r="G20" s="174"/>
      <c r="H20" s="169"/>
      <c r="I20" s="271">
        <v>15</v>
      </c>
      <c r="J20" s="173"/>
      <c r="K20" s="175"/>
      <c r="L20" s="166"/>
      <c r="M20" s="271">
        <v>45</v>
      </c>
      <c r="N20" s="173"/>
      <c r="O20" s="176"/>
    </row>
    <row r="21" spans="1:15" ht="17" customHeight="1" x14ac:dyDescent="0.35">
      <c r="A21" s="270">
        <v>16</v>
      </c>
      <c r="B21" s="173"/>
      <c r="C21" s="174"/>
      <c r="D21" s="166"/>
      <c r="E21" s="268">
        <v>46</v>
      </c>
      <c r="F21" s="173"/>
      <c r="G21" s="174"/>
      <c r="H21" s="169"/>
      <c r="I21" s="271">
        <v>16</v>
      </c>
      <c r="J21" s="173"/>
      <c r="K21" s="175"/>
      <c r="L21" s="166"/>
      <c r="M21" s="271">
        <v>46</v>
      </c>
      <c r="N21" s="173"/>
      <c r="O21" s="176"/>
    </row>
    <row r="22" spans="1:15" ht="17" customHeight="1" x14ac:dyDescent="0.35">
      <c r="A22" s="270">
        <v>17</v>
      </c>
      <c r="B22" s="173"/>
      <c r="C22" s="174"/>
      <c r="D22" s="166"/>
      <c r="E22" s="268">
        <v>47</v>
      </c>
      <c r="F22" s="173"/>
      <c r="G22" s="174"/>
      <c r="H22" s="169"/>
      <c r="I22" s="271">
        <v>17</v>
      </c>
      <c r="J22" s="173"/>
      <c r="K22" s="175"/>
      <c r="L22" s="166"/>
      <c r="M22" s="271">
        <v>47</v>
      </c>
      <c r="N22" s="173"/>
      <c r="O22" s="176"/>
    </row>
    <row r="23" spans="1:15" ht="17" customHeight="1" x14ac:dyDescent="0.35">
      <c r="A23" s="270">
        <v>18</v>
      </c>
      <c r="B23" s="173"/>
      <c r="C23" s="174"/>
      <c r="D23" s="166"/>
      <c r="E23" s="268">
        <v>48</v>
      </c>
      <c r="F23" s="173"/>
      <c r="G23" s="174"/>
      <c r="H23" s="169"/>
      <c r="I23" s="271">
        <v>18</v>
      </c>
      <c r="J23" s="173"/>
      <c r="K23" s="175"/>
      <c r="L23" s="166"/>
      <c r="M23" s="271">
        <v>48</v>
      </c>
      <c r="N23" s="173"/>
      <c r="O23" s="176"/>
    </row>
    <row r="24" spans="1:15" ht="17" customHeight="1" x14ac:dyDescent="0.35">
      <c r="A24" s="270">
        <v>19</v>
      </c>
      <c r="B24" s="173"/>
      <c r="C24" s="174"/>
      <c r="D24" s="166"/>
      <c r="E24" s="268">
        <v>49</v>
      </c>
      <c r="F24" s="173"/>
      <c r="G24" s="174"/>
      <c r="H24" s="169"/>
      <c r="I24" s="271">
        <v>19</v>
      </c>
      <c r="J24" s="173"/>
      <c r="K24" s="175"/>
      <c r="L24" s="166"/>
      <c r="M24" s="271">
        <v>49</v>
      </c>
      <c r="N24" s="173"/>
      <c r="O24" s="176"/>
    </row>
    <row r="25" spans="1:15" ht="17" customHeight="1" x14ac:dyDescent="0.35">
      <c r="A25" s="270">
        <v>20</v>
      </c>
      <c r="B25" s="173"/>
      <c r="C25" s="174"/>
      <c r="D25" s="166"/>
      <c r="E25" s="268">
        <v>50</v>
      </c>
      <c r="F25" s="173"/>
      <c r="G25" s="174"/>
      <c r="H25" s="169"/>
      <c r="I25" s="271">
        <v>20</v>
      </c>
      <c r="J25" s="173"/>
      <c r="K25" s="175"/>
      <c r="L25" s="166"/>
      <c r="M25" s="271">
        <v>50</v>
      </c>
      <c r="N25" s="173"/>
      <c r="O25" s="176"/>
    </row>
    <row r="26" spans="1:15" ht="17" customHeight="1" x14ac:dyDescent="0.35">
      <c r="A26" s="270">
        <v>21</v>
      </c>
      <c r="B26" s="173"/>
      <c r="C26" s="174"/>
      <c r="D26" s="166"/>
      <c r="E26" s="268">
        <v>51</v>
      </c>
      <c r="F26" s="173"/>
      <c r="G26" s="174"/>
      <c r="H26" s="169"/>
      <c r="I26" s="271">
        <v>21</v>
      </c>
      <c r="J26" s="173"/>
      <c r="K26" s="175"/>
      <c r="L26" s="166"/>
      <c r="M26" s="271">
        <v>51</v>
      </c>
      <c r="N26" s="173"/>
      <c r="O26" s="176"/>
    </row>
    <row r="27" spans="1:15" ht="17" customHeight="1" x14ac:dyDescent="0.35">
      <c r="A27" s="270">
        <v>22</v>
      </c>
      <c r="B27" s="173"/>
      <c r="C27" s="174"/>
      <c r="D27" s="166"/>
      <c r="E27" s="268">
        <v>52</v>
      </c>
      <c r="F27" s="173"/>
      <c r="G27" s="174"/>
      <c r="H27" s="169"/>
      <c r="I27" s="271">
        <v>22</v>
      </c>
      <c r="J27" s="173"/>
      <c r="K27" s="175"/>
      <c r="L27" s="166"/>
      <c r="M27" s="271">
        <v>52</v>
      </c>
      <c r="N27" s="173"/>
      <c r="O27" s="176"/>
    </row>
    <row r="28" spans="1:15" ht="17" customHeight="1" x14ac:dyDescent="0.35">
      <c r="A28" s="270">
        <v>23</v>
      </c>
      <c r="B28" s="173"/>
      <c r="C28" s="174"/>
      <c r="D28" s="166"/>
      <c r="E28" s="268">
        <v>53</v>
      </c>
      <c r="F28" s="173"/>
      <c r="G28" s="174"/>
      <c r="H28" s="169"/>
      <c r="I28" s="271">
        <v>23</v>
      </c>
      <c r="J28" s="173"/>
      <c r="K28" s="175"/>
      <c r="L28" s="166"/>
      <c r="M28" s="271">
        <v>53</v>
      </c>
      <c r="N28" s="173"/>
      <c r="O28" s="176"/>
    </row>
    <row r="29" spans="1:15" ht="17" customHeight="1" x14ac:dyDescent="0.35">
      <c r="A29" s="270">
        <v>24</v>
      </c>
      <c r="B29" s="173"/>
      <c r="C29" s="174"/>
      <c r="D29" s="166"/>
      <c r="E29" s="268">
        <v>54</v>
      </c>
      <c r="F29" s="173"/>
      <c r="G29" s="174"/>
      <c r="H29" s="169"/>
      <c r="I29" s="271">
        <v>24</v>
      </c>
      <c r="J29" s="173"/>
      <c r="K29" s="175"/>
      <c r="L29" s="166"/>
      <c r="M29" s="271">
        <v>54</v>
      </c>
      <c r="N29" s="173"/>
      <c r="O29" s="176"/>
    </row>
    <row r="30" spans="1:15" ht="17" customHeight="1" x14ac:dyDescent="0.35">
      <c r="A30" s="270">
        <v>25</v>
      </c>
      <c r="B30" s="173"/>
      <c r="C30" s="174"/>
      <c r="D30" s="166"/>
      <c r="E30" s="268">
        <v>55</v>
      </c>
      <c r="F30" s="173"/>
      <c r="G30" s="174"/>
      <c r="H30" s="169"/>
      <c r="I30" s="271">
        <v>25</v>
      </c>
      <c r="J30" s="173"/>
      <c r="K30" s="175"/>
      <c r="L30" s="166"/>
      <c r="M30" s="271">
        <v>55</v>
      </c>
      <c r="N30" s="173"/>
      <c r="O30" s="176"/>
    </row>
    <row r="31" spans="1:15" ht="17" customHeight="1" x14ac:dyDescent="0.35">
      <c r="A31" s="270">
        <v>26</v>
      </c>
      <c r="B31" s="173"/>
      <c r="C31" s="174"/>
      <c r="D31" s="166"/>
      <c r="E31" s="268">
        <v>56</v>
      </c>
      <c r="F31" s="173"/>
      <c r="G31" s="174"/>
      <c r="H31" s="169"/>
      <c r="I31" s="271">
        <v>26</v>
      </c>
      <c r="J31" s="173"/>
      <c r="K31" s="175"/>
      <c r="L31" s="166"/>
      <c r="M31" s="271">
        <v>56</v>
      </c>
      <c r="N31" s="173"/>
      <c r="O31" s="176"/>
    </row>
    <row r="32" spans="1:15" ht="17" customHeight="1" x14ac:dyDescent="0.35">
      <c r="A32" s="270">
        <v>27</v>
      </c>
      <c r="B32" s="173"/>
      <c r="C32" s="174"/>
      <c r="D32" s="166"/>
      <c r="E32" s="268">
        <v>57</v>
      </c>
      <c r="F32" s="173"/>
      <c r="G32" s="174"/>
      <c r="H32" s="169"/>
      <c r="I32" s="271">
        <v>27</v>
      </c>
      <c r="J32" s="173"/>
      <c r="K32" s="175"/>
      <c r="L32" s="166"/>
      <c r="M32" s="271">
        <v>57</v>
      </c>
      <c r="N32" s="173"/>
      <c r="O32" s="176"/>
    </row>
    <row r="33" spans="1:15" ht="17" customHeight="1" x14ac:dyDescent="0.35">
      <c r="A33" s="270">
        <v>28</v>
      </c>
      <c r="B33" s="173"/>
      <c r="C33" s="174"/>
      <c r="D33" s="166"/>
      <c r="E33" s="268">
        <v>58</v>
      </c>
      <c r="F33" s="173"/>
      <c r="G33" s="174"/>
      <c r="H33" s="169"/>
      <c r="I33" s="271">
        <v>28</v>
      </c>
      <c r="J33" s="173"/>
      <c r="K33" s="175"/>
      <c r="L33" s="166"/>
      <c r="M33" s="271">
        <v>58</v>
      </c>
      <c r="N33" s="173"/>
      <c r="O33" s="176"/>
    </row>
    <row r="34" spans="1:15" ht="17" customHeight="1" x14ac:dyDescent="0.35">
      <c r="A34" s="270">
        <v>29</v>
      </c>
      <c r="B34" s="173"/>
      <c r="C34" s="174"/>
      <c r="D34" s="166"/>
      <c r="E34" s="268">
        <v>59</v>
      </c>
      <c r="F34" s="173"/>
      <c r="G34" s="174"/>
      <c r="H34" s="169"/>
      <c r="I34" s="271">
        <v>29</v>
      </c>
      <c r="J34" s="173"/>
      <c r="K34" s="175"/>
      <c r="L34" s="166"/>
      <c r="M34" s="271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11" t="s">
        <v>38</v>
      </c>
      <c r="B36" s="511"/>
      <c r="C36" s="511"/>
      <c r="D36" s="511"/>
      <c r="E36" s="511"/>
      <c r="F36" s="511"/>
      <c r="G36" s="285"/>
      <c r="H36" s="169"/>
      <c r="I36" s="510" t="s">
        <v>38</v>
      </c>
      <c r="J36" s="510"/>
      <c r="K36" s="510"/>
      <c r="L36" s="510"/>
      <c r="M36" s="511"/>
      <c r="N36" s="511"/>
      <c r="O36" s="286"/>
    </row>
    <row r="37" spans="1:15" ht="20" customHeight="1" thickBot="1" x14ac:dyDescent="0.4">
      <c r="A37" s="512" t="s">
        <v>115</v>
      </c>
      <c r="B37" s="512"/>
      <c r="C37" s="443">
        <f>'Ronde 1'!C37</f>
        <v>60</v>
      </c>
      <c r="D37" s="445"/>
      <c r="E37" s="511"/>
      <c r="F37" s="511"/>
      <c r="G37" s="285"/>
      <c r="H37" s="169"/>
      <c r="I37" s="512" t="s">
        <v>115</v>
      </c>
      <c r="J37" s="512"/>
      <c r="K37" s="512">
        <f>C37</f>
        <v>60</v>
      </c>
      <c r="L37" s="512"/>
      <c r="M37" s="511"/>
      <c r="N37" s="511"/>
      <c r="O37" s="286"/>
    </row>
    <row r="38" spans="1:15" ht="20" customHeight="1" thickBot="1" x14ac:dyDescent="0.4">
      <c r="A38" s="511" t="s">
        <v>39</v>
      </c>
      <c r="B38" s="511"/>
      <c r="C38" s="511"/>
      <c r="D38" s="511"/>
      <c r="E38" s="511"/>
      <c r="F38" s="511"/>
      <c r="G38" s="285"/>
      <c r="H38" s="169"/>
      <c r="I38" s="510" t="s">
        <v>39</v>
      </c>
      <c r="J38" s="510"/>
      <c r="K38" s="510"/>
      <c r="L38" s="510"/>
      <c r="M38" s="511"/>
      <c r="N38" s="511"/>
      <c r="O38" s="286"/>
    </row>
    <row r="39" spans="1:15" ht="20" customHeight="1" thickBot="1" x14ac:dyDescent="0.4">
      <c r="A39" s="511" t="s">
        <v>111</v>
      </c>
      <c r="B39" s="511"/>
      <c r="C39" s="511"/>
      <c r="D39" s="511"/>
      <c r="E39" s="511"/>
      <c r="F39" s="511"/>
      <c r="G39" s="287"/>
      <c r="H39" s="182"/>
      <c r="I39" s="510" t="str">
        <f>A39</f>
        <v xml:space="preserve">Partijpunten: </v>
      </c>
      <c r="J39" s="510"/>
      <c r="K39" s="510"/>
      <c r="L39" s="510"/>
      <c r="M39" s="511"/>
      <c r="N39" s="511"/>
      <c r="O39" s="288"/>
    </row>
    <row r="40" spans="1:15" ht="30" customHeight="1" thickBot="1" x14ac:dyDescent="0.5">
      <c r="A40" s="156" t="str">
        <f>A1</f>
        <v>DB Li</v>
      </c>
      <c r="B40" s="276" t="s">
        <v>33</v>
      </c>
      <c r="C40" s="522">
        <v>2</v>
      </c>
      <c r="D40" s="523"/>
      <c r="E40" s="277" t="s">
        <v>112</v>
      </c>
      <c r="F40" s="289">
        <f>F1</f>
        <v>2</v>
      </c>
      <c r="G40" s="279" t="s">
        <v>113</v>
      </c>
      <c r="H40" s="290"/>
      <c r="I40" s="156" t="str">
        <f>A40</f>
        <v>DB Li</v>
      </c>
      <c r="J40" s="276" t="s">
        <v>33</v>
      </c>
      <c r="K40" s="524">
        <f>F40</f>
        <v>2</v>
      </c>
      <c r="L40" s="523"/>
      <c r="M40" s="277" t="s">
        <v>112</v>
      </c>
      <c r="N40" s="289">
        <f>F40</f>
        <v>2</v>
      </c>
      <c r="O40" s="280" t="str">
        <f>G40</f>
        <v>P A</v>
      </c>
    </row>
    <row r="41" spans="1:15" ht="15" customHeight="1" thickBot="1" x14ac:dyDescent="0.4">
      <c r="A41" s="156"/>
      <c r="B41" s="513"/>
      <c r="C41" s="514"/>
      <c r="D41" s="514"/>
      <c r="E41" s="514"/>
      <c r="F41" s="514"/>
      <c r="G41" s="515"/>
      <c r="H41" s="159"/>
      <c r="I41" s="513"/>
      <c r="J41" s="514"/>
      <c r="K41" s="514"/>
      <c r="L41" s="514"/>
      <c r="M41" s="514"/>
      <c r="N41" s="514"/>
      <c r="O41" s="515"/>
    </row>
    <row r="42" spans="1:15" ht="15" customHeight="1" thickBot="1" x14ac:dyDescent="0.4">
      <c r="A42" s="281"/>
      <c r="B42" s="516" t="s">
        <v>114</v>
      </c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8"/>
      <c r="O42" s="282"/>
    </row>
    <row r="43" spans="1:15" ht="19" customHeight="1" thickBot="1" x14ac:dyDescent="0.4">
      <c r="A43" s="158" t="s">
        <v>34</v>
      </c>
      <c r="B43" s="519"/>
      <c r="C43" s="520"/>
      <c r="D43" s="520"/>
      <c r="E43" s="520"/>
      <c r="F43" s="520"/>
      <c r="G43" s="521"/>
      <c r="H43" s="336"/>
      <c r="I43" s="158" t="s">
        <v>34</v>
      </c>
      <c r="J43" s="519"/>
      <c r="K43" s="520"/>
      <c r="L43" s="520"/>
      <c r="M43" s="520"/>
      <c r="N43" s="520"/>
      <c r="O43" s="521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84"/>
      <c r="E44" s="162" t="s">
        <v>35</v>
      </c>
      <c r="F44" s="160" t="s">
        <v>36</v>
      </c>
      <c r="G44" s="161" t="s">
        <v>37</v>
      </c>
      <c r="H44" s="335"/>
      <c r="I44" s="162" t="s">
        <v>35</v>
      </c>
      <c r="J44" s="160" t="s">
        <v>36</v>
      </c>
      <c r="K44" s="160" t="s">
        <v>37</v>
      </c>
      <c r="L44" s="284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0">
        <v>2</v>
      </c>
      <c r="B46" s="173"/>
      <c r="C46" s="174"/>
      <c r="D46" s="166"/>
      <c r="E46" s="268">
        <v>32</v>
      </c>
      <c r="F46" s="173"/>
      <c r="G46" s="174"/>
      <c r="H46" s="169"/>
      <c r="I46" s="271">
        <v>2</v>
      </c>
      <c r="J46" s="173"/>
      <c r="K46" s="175"/>
      <c r="L46" s="166"/>
      <c r="M46" s="271">
        <v>32</v>
      </c>
      <c r="N46" s="173"/>
      <c r="O46" s="176"/>
    </row>
    <row r="47" spans="1:15" ht="17" customHeight="1" x14ac:dyDescent="0.35">
      <c r="A47" s="270">
        <v>3</v>
      </c>
      <c r="B47" s="173"/>
      <c r="C47" s="174"/>
      <c r="D47" s="166"/>
      <c r="E47" s="268">
        <v>33</v>
      </c>
      <c r="F47" s="173"/>
      <c r="G47" s="174"/>
      <c r="H47" s="169"/>
      <c r="I47" s="271">
        <v>3</v>
      </c>
      <c r="J47" s="173"/>
      <c r="K47" s="175"/>
      <c r="L47" s="166"/>
      <c r="M47" s="271">
        <v>33</v>
      </c>
      <c r="N47" s="173"/>
      <c r="O47" s="176"/>
    </row>
    <row r="48" spans="1:15" ht="17" customHeight="1" x14ac:dyDescent="0.35">
      <c r="A48" s="270">
        <v>4</v>
      </c>
      <c r="B48" s="173"/>
      <c r="C48" s="174"/>
      <c r="D48" s="166"/>
      <c r="E48" s="268">
        <v>34</v>
      </c>
      <c r="F48" s="173"/>
      <c r="G48" s="174"/>
      <c r="H48" s="169"/>
      <c r="I48" s="271">
        <v>4</v>
      </c>
      <c r="J48" s="173"/>
      <c r="K48" s="175"/>
      <c r="L48" s="166"/>
      <c r="M48" s="271">
        <v>34</v>
      </c>
      <c r="N48" s="173"/>
      <c r="O48" s="176"/>
    </row>
    <row r="49" spans="1:15" ht="17" customHeight="1" x14ac:dyDescent="0.35">
      <c r="A49" s="270">
        <v>5</v>
      </c>
      <c r="B49" s="173"/>
      <c r="C49" s="174"/>
      <c r="D49" s="166"/>
      <c r="E49" s="268">
        <v>35</v>
      </c>
      <c r="F49" s="173"/>
      <c r="G49" s="174"/>
      <c r="H49" s="169"/>
      <c r="I49" s="271">
        <v>5</v>
      </c>
      <c r="J49" s="173"/>
      <c r="K49" s="175"/>
      <c r="L49" s="166"/>
      <c r="M49" s="271">
        <v>35</v>
      </c>
      <c r="N49" s="173"/>
      <c r="O49" s="176"/>
    </row>
    <row r="50" spans="1:15" ht="17" customHeight="1" x14ac:dyDescent="0.35">
      <c r="A50" s="270">
        <v>6</v>
      </c>
      <c r="B50" s="173"/>
      <c r="C50" s="174"/>
      <c r="D50" s="166"/>
      <c r="E50" s="268">
        <v>36</v>
      </c>
      <c r="F50" s="173"/>
      <c r="G50" s="174"/>
      <c r="H50" s="169"/>
      <c r="I50" s="271">
        <v>6</v>
      </c>
      <c r="J50" s="173"/>
      <c r="K50" s="175"/>
      <c r="L50" s="166"/>
      <c r="M50" s="271">
        <v>36</v>
      </c>
      <c r="N50" s="173"/>
      <c r="O50" s="176"/>
    </row>
    <row r="51" spans="1:15" ht="17" customHeight="1" x14ac:dyDescent="0.35">
      <c r="A51" s="270">
        <v>7</v>
      </c>
      <c r="B51" s="173"/>
      <c r="C51" s="174"/>
      <c r="D51" s="166"/>
      <c r="E51" s="268">
        <v>37</v>
      </c>
      <c r="F51" s="173"/>
      <c r="G51" s="174"/>
      <c r="H51" s="169"/>
      <c r="I51" s="271">
        <v>7</v>
      </c>
      <c r="J51" s="173"/>
      <c r="K51" s="175"/>
      <c r="L51" s="166"/>
      <c r="M51" s="271">
        <v>37</v>
      </c>
      <c r="N51" s="173"/>
      <c r="O51" s="176"/>
    </row>
    <row r="52" spans="1:15" ht="17" customHeight="1" x14ac:dyDescent="0.35">
      <c r="A52" s="270">
        <v>8</v>
      </c>
      <c r="B52" s="173"/>
      <c r="C52" s="174"/>
      <c r="D52" s="166"/>
      <c r="E52" s="268">
        <v>38</v>
      </c>
      <c r="F52" s="173"/>
      <c r="G52" s="174"/>
      <c r="H52" s="169"/>
      <c r="I52" s="271">
        <v>8</v>
      </c>
      <c r="J52" s="173"/>
      <c r="K52" s="175"/>
      <c r="L52" s="166"/>
      <c r="M52" s="271">
        <v>38</v>
      </c>
      <c r="N52" s="173"/>
      <c r="O52" s="176"/>
    </row>
    <row r="53" spans="1:15" ht="17" customHeight="1" x14ac:dyDescent="0.35">
      <c r="A53" s="270">
        <v>9</v>
      </c>
      <c r="B53" s="173"/>
      <c r="C53" s="174"/>
      <c r="D53" s="166"/>
      <c r="E53" s="268">
        <v>39</v>
      </c>
      <c r="F53" s="173"/>
      <c r="G53" s="174"/>
      <c r="H53" s="169"/>
      <c r="I53" s="271">
        <v>9</v>
      </c>
      <c r="J53" s="173"/>
      <c r="K53" s="175"/>
      <c r="L53" s="166"/>
      <c r="M53" s="271">
        <v>39</v>
      </c>
      <c r="N53" s="173"/>
      <c r="O53" s="176"/>
    </row>
    <row r="54" spans="1:15" ht="17" customHeight="1" x14ac:dyDescent="0.35">
      <c r="A54" s="270">
        <v>10</v>
      </c>
      <c r="B54" s="173"/>
      <c r="C54" s="174"/>
      <c r="D54" s="166"/>
      <c r="E54" s="268">
        <v>40</v>
      </c>
      <c r="F54" s="173"/>
      <c r="G54" s="174"/>
      <c r="H54" s="169"/>
      <c r="I54" s="271">
        <v>10</v>
      </c>
      <c r="J54" s="173"/>
      <c r="K54" s="175"/>
      <c r="L54" s="166"/>
      <c r="M54" s="271">
        <v>40</v>
      </c>
      <c r="N54" s="173"/>
      <c r="O54" s="176"/>
    </row>
    <row r="55" spans="1:15" ht="17" customHeight="1" x14ac:dyDescent="0.35">
      <c r="A55" s="270">
        <v>11</v>
      </c>
      <c r="B55" s="173"/>
      <c r="C55" s="174"/>
      <c r="D55" s="166"/>
      <c r="E55" s="268">
        <v>41</v>
      </c>
      <c r="F55" s="173"/>
      <c r="G55" s="174"/>
      <c r="H55" s="169"/>
      <c r="I55" s="271">
        <v>11</v>
      </c>
      <c r="J55" s="173"/>
      <c r="K55" s="175"/>
      <c r="L55" s="166"/>
      <c r="M55" s="271">
        <v>41</v>
      </c>
      <c r="N55" s="173"/>
      <c r="O55" s="176"/>
    </row>
    <row r="56" spans="1:15" ht="17" customHeight="1" x14ac:dyDescent="0.35">
      <c r="A56" s="270">
        <v>12</v>
      </c>
      <c r="B56" s="173"/>
      <c r="C56" s="174"/>
      <c r="D56" s="166"/>
      <c r="E56" s="268">
        <v>42</v>
      </c>
      <c r="F56" s="173"/>
      <c r="G56" s="174"/>
      <c r="H56" s="169"/>
      <c r="I56" s="271">
        <v>12</v>
      </c>
      <c r="J56" s="173"/>
      <c r="K56" s="175"/>
      <c r="L56" s="166"/>
      <c r="M56" s="271">
        <v>42</v>
      </c>
      <c r="N56" s="173"/>
      <c r="O56" s="176"/>
    </row>
    <row r="57" spans="1:15" ht="17" customHeight="1" x14ac:dyDescent="0.35">
      <c r="A57" s="270">
        <v>13</v>
      </c>
      <c r="B57" s="173"/>
      <c r="C57" s="174"/>
      <c r="D57" s="166"/>
      <c r="E57" s="268">
        <v>43</v>
      </c>
      <c r="F57" s="173"/>
      <c r="G57" s="174"/>
      <c r="H57" s="169"/>
      <c r="I57" s="271">
        <v>13</v>
      </c>
      <c r="J57" s="173"/>
      <c r="K57" s="175"/>
      <c r="L57" s="166"/>
      <c r="M57" s="271">
        <v>43</v>
      </c>
      <c r="N57" s="173"/>
      <c r="O57" s="176"/>
    </row>
    <row r="58" spans="1:15" ht="17" customHeight="1" x14ac:dyDescent="0.35">
      <c r="A58" s="270">
        <v>14</v>
      </c>
      <c r="B58" s="173"/>
      <c r="C58" s="174"/>
      <c r="D58" s="166"/>
      <c r="E58" s="268">
        <v>44</v>
      </c>
      <c r="F58" s="173"/>
      <c r="G58" s="174"/>
      <c r="H58" s="169"/>
      <c r="I58" s="271">
        <v>14</v>
      </c>
      <c r="J58" s="173"/>
      <c r="K58" s="175"/>
      <c r="L58" s="166"/>
      <c r="M58" s="271">
        <v>44</v>
      </c>
      <c r="N58" s="173"/>
      <c r="O58" s="176"/>
    </row>
    <row r="59" spans="1:15" ht="17" customHeight="1" x14ac:dyDescent="0.35">
      <c r="A59" s="270">
        <v>15</v>
      </c>
      <c r="B59" s="173"/>
      <c r="C59" s="174"/>
      <c r="D59" s="166"/>
      <c r="E59" s="268">
        <v>45</v>
      </c>
      <c r="F59" s="173"/>
      <c r="G59" s="174"/>
      <c r="H59" s="169"/>
      <c r="I59" s="271">
        <v>15</v>
      </c>
      <c r="J59" s="173"/>
      <c r="K59" s="175"/>
      <c r="L59" s="166"/>
      <c r="M59" s="271">
        <v>45</v>
      </c>
      <c r="N59" s="173"/>
      <c r="O59" s="176"/>
    </row>
    <row r="60" spans="1:15" ht="17" customHeight="1" x14ac:dyDescent="0.35">
      <c r="A60" s="270">
        <v>16</v>
      </c>
      <c r="B60" s="173"/>
      <c r="C60" s="174"/>
      <c r="D60" s="166"/>
      <c r="E60" s="268">
        <v>46</v>
      </c>
      <c r="F60" s="173"/>
      <c r="G60" s="174"/>
      <c r="H60" s="169"/>
      <c r="I60" s="271">
        <v>16</v>
      </c>
      <c r="J60" s="173"/>
      <c r="K60" s="175"/>
      <c r="L60" s="166"/>
      <c r="M60" s="271">
        <v>46</v>
      </c>
      <c r="N60" s="173"/>
      <c r="O60" s="176"/>
    </row>
    <row r="61" spans="1:15" ht="17" customHeight="1" x14ac:dyDescent="0.35">
      <c r="A61" s="270">
        <v>17</v>
      </c>
      <c r="B61" s="173"/>
      <c r="C61" s="174"/>
      <c r="D61" s="166"/>
      <c r="E61" s="268">
        <v>47</v>
      </c>
      <c r="F61" s="173"/>
      <c r="G61" s="174"/>
      <c r="H61" s="169"/>
      <c r="I61" s="271">
        <v>17</v>
      </c>
      <c r="J61" s="173"/>
      <c r="K61" s="175"/>
      <c r="L61" s="166"/>
      <c r="M61" s="271">
        <v>47</v>
      </c>
      <c r="N61" s="173"/>
      <c r="O61" s="176"/>
    </row>
    <row r="62" spans="1:15" ht="17" customHeight="1" x14ac:dyDescent="0.35">
      <c r="A62" s="270">
        <v>18</v>
      </c>
      <c r="B62" s="173"/>
      <c r="C62" s="174"/>
      <c r="D62" s="166"/>
      <c r="E62" s="268">
        <v>48</v>
      </c>
      <c r="F62" s="173"/>
      <c r="G62" s="174"/>
      <c r="H62" s="169"/>
      <c r="I62" s="271">
        <v>18</v>
      </c>
      <c r="J62" s="173"/>
      <c r="K62" s="175"/>
      <c r="L62" s="166"/>
      <c r="M62" s="271">
        <v>48</v>
      </c>
      <c r="N62" s="173"/>
      <c r="O62" s="176"/>
    </row>
    <row r="63" spans="1:15" ht="17" customHeight="1" x14ac:dyDescent="0.35">
      <c r="A63" s="270">
        <v>19</v>
      </c>
      <c r="B63" s="173"/>
      <c r="C63" s="174"/>
      <c r="D63" s="166"/>
      <c r="E63" s="268">
        <v>49</v>
      </c>
      <c r="F63" s="173"/>
      <c r="G63" s="174"/>
      <c r="H63" s="169"/>
      <c r="I63" s="271">
        <v>19</v>
      </c>
      <c r="J63" s="173"/>
      <c r="K63" s="175"/>
      <c r="L63" s="166"/>
      <c r="M63" s="271">
        <v>49</v>
      </c>
      <c r="N63" s="173"/>
      <c r="O63" s="176"/>
    </row>
    <row r="64" spans="1:15" ht="17" customHeight="1" x14ac:dyDescent="0.35">
      <c r="A64" s="270">
        <v>20</v>
      </c>
      <c r="B64" s="173"/>
      <c r="C64" s="174"/>
      <c r="D64" s="166"/>
      <c r="E64" s="268">
        <v>50</v>
      </c>
      <c r="F64" s="173"/>
      <c r="G64" s="174"/>
      <c r="H64" s="169"/>
      <c r="I64" s="271">
        <v>20</v>
      </c>
      <c r="J64" s="173"/>
      <c r="K64" s="175"/>
      <c r="L64" s="166"/>
      <c r="M64" s="271">
        <v>50</v>
      </c>
      <c r="N64" s="173"/>
      <c r="O64" s="176"/>
    </row>
    <row r="65" spans="1:15" ht="17" customHeight="1" x14ac:dyDescent="0.35">
      <c r="A65" s="270">
        <v>21</v>
      </c>
      <c r="B65" s="173"/>
      <c r="C65" s="174"/>
      <c r="D65" s="166"/>
      <c r="E65" s="268">
        <v>51</v>
      </c>
      <c r="F65" s="173"/>
      <c r="G65" s="174"/>
      <c r="H65" s="169"/>
      <c r="I65" s="271">
        <v>21</v>
      </c>
      <c r="J65" s="173"/>
      <c r="K65" s="175"/>
      <c r="L65" s="166"/>
      <c r="M65" s="271">
        <v>51</v>
      </c>
      <c r="N65" s="173"/>
      <c r="O65" s="176"/>
    </row>
    <row r="66" spans="1:15" ht="17" customHeight="1" x14ac:dyDescent="0.35">
      <c r="A66" s="270">
        <v>22</v>
      </c>
      <c r="B66" s="173"/>
      <c r="C66" s="174"/>
      <c r="D66" s="166"/>
      <c r="E66" s="268">
        <v>52</v>
      </c>
      <c r="F66" s="173"/>
      <c r="G66" s="174"/>
      <c r="H66" s="169"/>
      <c r="I66" s="271">
        <v>22</v>
      </c>
      <c r="J66" s="173"/>
      <c r="K66" s="175"/>
      <c r="L66" s="166"/>
      <c r="M66" s="271">
        <v>52</v>
      </c>
      <c r="N66" s="173"/>
      <c r="O66" s="176"/>
    </row>
    <row r="67" spans="1:15" ht="17" customHeight="1" x14ac:dyDescent="0.35">
      <c r="A67" s="270">
        <v>23</v>
      </c>
      <c r="B67" s="173"/>
      <c r="C67" s="174"/>
      <c r="D67" s="166"/>
      <c r="E67" s="268">
        <v>53</v>
      </c>
      <c r="F67" s="173"/>
      <c r="G67" s="174"/>
      <c r="H67" s="169"/>
      <c r="I67" s="271">
        <v>23</v>
      </c>
      <c r="J67" s="173"/>
      <c r="K67" s="175"/>
      <c r="L67" s="166"/>
      <c r="M67" s="271">
        <v>53</v>
      </c>
      <c r="N67" s="173"/>
      <c r="O67" s="176"/>
    </row>
    <row r="68" spans="1:15" ht="17" customHeight="1" x14ac:dyDescent="0.35">
      <c r="A68" s="270">
        <v>24</v>
      </c>
      <c r="B68" s="173"/>
      <c r="C68" s="174"/>
      <c r="D68" s="166"/>
      <c r="E68" s="268">
        <v>54</v>
      </c>
      <c r="F68" s="173"/>
      <c r="G68" s="174"/>
      <c r="H68" s="169"/>
      <c r="I68" s="271">
        <v>24</v>
      </c>
      <c r="J68" s="173"/>
      <c r="K68" s="175"/>
      <c r="L68" s="166"/>
      <c r="M68" s="271">
        <v>54</v>
      </c>
      <c r="N68" s="173"/>
      <c r="O68" s="176"/>
    </row>
    <row r="69" spans="1:15" ht="17" customHeight="1" x14ac:dyDescent="0.35">
      <c r="A69" s="270">
        <v>25</v>
      </c>
      <c r="B69" s="173"/>
      <c r="C69" s="174"/>
      <c r="D69" s="166"/>
      <c r="E69" s="268">
        <v>55</v>
      </c>
      <c r="F69" s="173"/>
      <c r="G69" s="174"/>
      <c r="H69" s="169"/>
      <c r="I69" s="271">
        <v>25</v>
      </c>
      <c r="J69" s="173"/>
      <c r="K69" s="175"/>
      <c r="L69" s="166"/>
      <c r="M69" s="271">
        <v>55</v>
      </c>
      <c r="N69" s="173"/>
      <c r="O69" s="176"/>
    </row>
    <row r="70" spans="1:15" ht="17" customHeight="1" x14ac:dyDescent="0.35">
      <c r="A70" s="270">
        <v>26</v>
      </c>
      <c r="B70" s="173"/>
      <c r="C70" s="174"/>
      <c r="D70" s="166"/>
      <c r="E70" s="268">
        <v>56</v>
      </c>
      <c r="F70" s="173"/>
      <c r="G70" s="174"/>
      <c r="H70" s="169"/>
      <c r="I70" s="271">
        <v>26</v>
      </c>
      <c r="J70" s="173"/>
      <c r="K70" s="175"/>
      <c r="L70" s="166"/>
      <c r="M70" s="271">
        <v>56</v>
      </c>
      <c r="N70" s="173"/>
      <c r="O70" s="176"/>
    </row>
    <row r="71" spans="1:15" ht="17" customHeight="1" x14ac:dyDescent="0.35">
      <c r="A71" s="270">
        <v>27</v>
      </c>
      <c r="B71" s="173"/>
      <c r="C71" s="174"/>
      <c r="D71" s="166"/>
      <c r="E71" s="268">
        <v>57</v>
      </c>
      <c r="F71" s="173"/>
      <c r="G71" s="174"/>
      <c r="H71" s="169"/>
      <c r="I71" s="271">
        <v>27</v>
      </c>
      <c r="J71" s="173"/>
      <c r="K71" s="175"/>
      <c r="L71" s="166"/>
      <c r="M71" s="271">
        <v>57</v>
      </c>
      <c r="N71" s="173"/>
      <c r="O71" s="176"/>
    </row>
    <row r="72" spans="1:15" ht="17" customHeight="1" x14ac:dyDescent="0.35">
      <c r="A72" s="270">
        <v>28</v>
      </c>
      <c r="B72" s="173"/>
      <c r="C72" s="174"/>
      <c r="D72" s="166"/>
      <c r="E72" s="268">
        <v>58</v>
      </c>
      <c r="F72" s="173"/>
      <c r="G72" s="174"/>
      <c r="H72" s="169"/>
      <c r="I72" s="271">
        <v>28</v>
      </c>
      <c r="J72" s="173"/>
      <c r="K72" s="175"/>
      <c r="L72" s="166"/>
      <c r="M72" s="271">
        <v>58</v>
      </c>
      <c r="N72" s="173"/>
      <c r="O72" s="176"/>
    </row>
    <row r="73" spans="1:15" ht="17" customHeight="1" x14ac:dyDescent="0.35">
      <c r="A73" s="270">
        <v>29</v>
      </c>
      <c r="B73" s="173"/>
      <c r="C73" s="174"/>
      <c r="D73" s="166"/>
      <c r="E73" s="268">
        <v>59</v>
      </c>
      <c r="F73" s="173"/>
      <c r="G73" s="174"/>
      <c r="H73" s="169"/>
      <c r="I73" s="271">
        <v>29</v>
      </c>
      <c r="J73" s="173"/>
      <c r="K73" s="175"/>
      <c r="L73" s="166"/>
      <c r="M73" s="271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10" t="s">
        <v>38</v>
      </c>
      <c r="B75" s="510"/>
      <c r="C75" s="510"/>
      <c r="D75" s="510"/>
      <c r="E75" s="511"/>
      <c r="F75" s="511"/>
      <c r="G75" s="285"/>
      <c r="H75" s="169"/>
      <c r="I75" s="510" t="s">
        <v>38</v>
      </c>
      <c r="J75" s="510"/>
      <c r="K75" s="510"/>
      <c r="L75" s="510"/>
      <c r="M75" s="511"/>
      <c r="N75" s="511"/>
      <c r="O75" s="286"/>
    </row>
    <row r="76" spans="1:15" ht="20" customHeight="1" thickBot="1" x14ac:dyDescent="0.4">
      <c r="A76" s="443" t="s">
        <v>115</v>
      </c>
      <c r="B76" s="445"/>
      <c r="C76" s="512">
        <f>'Ronde 3'!C37:D37</f>
        <v>60</v>
      </c>
      <c r="D76" s="512"/>
      <c r="E76" s="536"/>
      <c r="F76" s="537"/>
      <c r="G76" s="285"/>
      <c r="H76" s="169"/>
      <c r="I76" s="443" t="s">
        <v>115</v>
      </c>
      <c r="J76" s="445"/>
      <c r="K76" s="443">
        <f>C76</f>
        <v>60</v>
      </c>
      <c r="L76" s="445"/>
      <c r="M76" s="536"/>
      <c r="N76" s="537"/>
      <c r="O76" s="286"/>
    </row>
    <row r="77" spans="1:15" ht="20" customHeight="1" thickBot="1" x14ac:dyDescent="0.4">
      <c r="A77" s="510" t="s">
        <v>39</v>
      </c>
      <c r="B77" s="510"/>
      <c r="C77" s="510"/>
      <c r="D77" s="510"/>
      <c r="E77" s="511"/>
      <c r="F77" s="511"/>
      <c r="G77" s="285"/>
      <c r="H77" s="169"/>
      <c r="I77" s="510" t="s">
        <v>39</v>
      </c>
      <c r="J77" s="510"/>
      <c r="K77" s="510"/>
      <c r="L77" s="510"/>
      <c r="M77" s="511"/>
      <c r="N77" s="511"/>
      <c r="O77" s="286"/>
    </row>
    <row r="78" spans="1:15" ht="20" customHeight="1" thickBot="1" x14ac:dyDescent="0.4">
      <c r="A78" s="510" t="str">
        <f>A39</f>
        <v xml:space="preserve">Partijpunten: </v>
      </c>
      <c r="B78" s="510"/>
      <c r="C78" s="510"/>
      <c r="D78" s="510"/>
      <c r="E78" s="511"/>
      <c r="F78" s="511"/>
      <c r="G78" s="287"/>
      <c r="H78" s="182"/>
      <c r="I78" s="510" t="str">
        <f>A39</f>
        <v xml:space="preserve">Partijpunten: </v>
      </c>
      <c r="J78" s="510"/>
      <c r="K78" s="510"/>
      <c r="L78" s="510"/>
      <c r="M78" s="511"/>
      <c r="N78" s="511"/>
      <c r="O78" s="288"/>
    </row>
    <row r="79" spans="1:15" ht="30" customHeight="1" thickBot="1" x14ac:dyDescent="0.5">
      <c r="A79" s="156" t="str">
        <f>A1</f>
        <v>DB Li</v>
      </c>
      <c r="B79" s="276" t="s">
        <v>33</v>
      </c>
      <c r="C79" s="522">
        <v>3</v>
      </c>
      <c r="D79" s="523"/>
      <c r="E79" s="277" t="s">
        <v>112</v>
      </c>
      <c r="F79" s="291">
        <f>F1</f>
        <v>2</v>
      </c>
      <c r="G79" s="279" t="s">
        <v>116</v>
      </c>
      <c r="H79" s="290"/>
      <c r="I79" s="156" t="str">
        <f>A79</f>
        <v>DB Li</v>
      </c>
      <c r="J79" s="276" t="s">
        <v>33</v>
      </c>
      <c r="K79" s="524">
        <f>C79</f>
        <v>3</v>
      </c>
      <c r="L79" s="523"/>
      <c r="M79" s="277" t="s">
        <v>112</v>
      </c>
      <c r="N79" s="289">
        <f>F79</f>
        <v>2</v>
      </c>
      <c r="O79" s="280" t="str">
        <f>G79</f>
        <v>P B</v>
      </c>
    </row>
    <row r="80" spans="1:15" ht="15" customHeight="1" thickBot="1" x14ac:dyDescent="0.4">
      <c r="A80" s="156"/>
      <c r="B80" s="513"/>
      <c r="C80" s="514"/>
      <c r="D80" s="514"/>
      <c r="E80" s="514"/>
      <c r="F80" s="514"/>
      <c r="G80" s="515"/>
      <c r="H80" s="159"/>
      <c r="I80" s="513"/>
      <c r="J80" s="514"/>
      <c r="K80" s="514"/>
      <c r="L80" s="514"/>
      <c r="M80" s="514"/>
      <c r="N80" s="514"/>
      <c r="O80" s="515"/>
    </row>
    <row r="81" spans="1:15" ht="15" customHeight="1" thickBot="1" x14ac:dyDescent="0.4">
      <c r="A81" s="281"/>
      <c r="B81" s="516" t="s">
        <v>114</v>
      </c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8"/>
      <c r="O81" s="282"/>
    </row>
    <row r="82" spans="1:15" ht="19" customHeight="1" thickBot="1" x14ac:dyDescent="0.4">
      <c r="A82" s="158" t="s">
        <v>34</v>
      </c>
      <c r="B82" s="519"/>
      <c r="C82" s="520"/>
      <c r="D82" s="520"/>
      <c r="E82" s="520"/>
      <c r="F82" s="520"/>
      <c r="G82" s="521"/>
      <c r="H82" s="336"/>
      <c r="I82" s="158" t="s">
        <v>34</v>
      </c>
      <c r="J82" s="519"/>
      <c r="K82" s="520"/>
      <c r="L82" s="520"/>
      <c r="M82" s="520"/>
      <c r="N82" s="520"/>
      <c r="O82" s="521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84"/>
      <c r="E83" s="162" t="s">
        <v>35</v>
      </c>
      <c r="F83" s="160" t="s">
        <v>36</v>
      </c>
      <c r="G83" s="161" t="s">
        <v>37</v>
      </c>
      <c r="H83" s="335"/>
      <c r="I83" s="162" t="s">
        <v>35</v>
      </c>
      <c r="J83" s="160" t="s">
        <v>36</v>
      </c>
      <c r="K83" s="160" t="s">
        <v>37</v>
      </c>
      <c r="L83" s="284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0">
        <v>2</v>
      </c>
      <c r="B85" s="173"/>
      <c r="C85" s="174"/>
      <c r="D85" s="166"/>
      <c r="E85" s="268">
        <v>32</v>
      </c>
      <c r="F85" s="173"/>
      <c r="G85" s="174"/>
      <c r="H85" s="169"/>
      <c r="I85" s="271">
        <v>2</v>
      </c>
      <c r="J85" s="173"/>
      <c r="K85" s="175"/>
      <c r="L85" s="166"/>
      <c r="M85" s="271">
        <v>32</v>
      </c>
      <c r="N85" s="173"/>
      <c r="O85" s="176"/>
    </row>
    <row r="86" spans="1:15" ht="17" customHeight="1" x14ac:dyDescent="0.35">
      <c r="A86" s="270">
        <v>3</v>
      </c>
      <c r="B86" s="173"/>
      <c r="C86" s="174"/>
      <c r="D86" s="166"/>
      <c r="E86" s="268">
        <v>33</v>
      </c>
      <c r="F86" s="173"/>
      <c r="G86" s="174"/>
      <c r="H86" s="169"/>
      <c r="I86" s="271">
        <v>3</v>
      </c>
      <c r="J86" s="173"/>
      <c r="K86" s="175"/>
      <c r="L86" s="166"/>
      <c r="M86" s="271">
        <v>33</v>
      </c>
      <c r="N86" s="173"/>
      <c r="O86" s="176"/>
    </row>
    <row r="87" spans="1:15" ht="17" customHeight="1" x14ac:dyDescent="0.35">
      <c r="A87" s="270">
        <v>4</v>
      </c>
      <c r="B87" s="173"/>
      <c r="C87" s="174"/>
      <c r="D87" s="166"/>
      <c r="E87" s="268">
        <v>34</v>
      </c>
      <c r="F87" s="173"/>
      <c r="G87" s="174"/>
      <c r="H87" s="169"/>
      <c r="I87" s="271">
        <v>4</v>
      </c>
      <c r="J87" s="173"/>
      <c r="K87" s="175"/>
      <c r="L87" s="166"/>
      <c r="M87" s="271">
        <v>34</v>
      </c>
      <c r="N87" s="173"/>
      <c r="O87" s="176"/>
    </row>
    <row r="88" spans="1:15" ht="17" customHeight="1" x14ac:dyDescent="0.35">
      <c r="A88" s="270">
        <v>5</v>
      </c>
      <c r="B88" s="173"/>
      <c r="C88" s="174"/>
      <c r="D88" s="166"/>
      <c r="E88" s="268">
        <v>35</v>
      </c>
      <c r="F88" s="173"/>
      <c r="G88" s="174"/>
      <c r="H88" s="169"/>
      <c r="I88" s="271">
        <v>5</v>
      </c>
      <c r="J88" s="173"/>
      <c r="K88" s="175"/>
      <c r="L88" s="166"/>
      <c r="M88" s="271">
        <v>35</v>
      </c>
      <c r="N88" s="173"/>
      <c r="O88" s="176"/>
    </row>
    <row r="89" spans="1:15" ht="17" customHeight="1" x14ac:dyDescent="0.35">
      <c r="A89" s="270">
        <v>6</v>
      </c>
      <c r="B89" s="173"/>
      <c r="C89" s="174"/>
      <c r="D89" s="166"/>
      <c r="E89" s="268">
        <v>36</v>
      </c>
      <c r="F89" s="173"/>
      <c r="G89" s="174"/>
      <c r="H89" s="169"/>
      <c r="I89" s="271">
        <v>6</v>
      </c>
      <c r="J89" s="173"/>
      <c r="K89" s="175"/>
      <c r="L89" s="166"/>
      <c r="M89" s="271">
        <v>36</v>
      </c>
      <c r="N89" s="173"/>
      <c r="O89" s="176"/>
    </row>
    <row r="90" spans="1:15" ht="17" customHeight="1" x14ac:dyDescent="0.35">
      <c r="A90" s="270">
        <v>7</v>
      </c>
      <c r="B90" s="173"/>
      <c r="C90" s="174"/>
      <c r="D90" s="166"/>
      <c r="E90" s="268">
        <v>37</v>
      </c>
      <c r="F90" s="173"/>
      <c r="G90" s="174"/>
      <c r="H90" s="169"/>
      <c r="I90" s="271">
        <v>7</v>
      </c>
      <c r="J90" s="173"/>
      <c r="K90" s="175"/>
      <c r="L90" s="166"/>
      <c r="M90" s="271">
        <v>37</v>
      </c>
      <c r="N90" s="173"/>
      <c r="O90" s="176"/>
    </row>
    <row r="91" spans="1:15" ht="17" customHeight="1" x14ac:dyDescent="0.35">
      <c r="A91" s="270">
        <v>8</v>
      </c>
      <c r="B91" s="173"/>
      <c r="C91" s="174"/>
      <c r="D91" s="166"/>
      <c r="E91" s="268">
        <v>38</v>
      </c>
      <c r="F91" s="173"/>
      <c r="G91" s="174"/>
      <c r="H91" s="169"/>
      <c r="I91" s="271">
        <v>8</v>
      </c>
      <c r="J91" s="173"/>
      <c r="K91" s="175"/>
      <c r="L91" s="166"/>
      <c r="M91" s="271">
        <v>38</v>
      </c>
      <c r="N91" s="173"/>
      <c r="O91" s="176"/>
    </row>
    <row r="92" spans="1:15" ht="17" customHeight="1" x14ac:dyDescent="0.35">
      <c r="A92" s="270">
        <v>9</v>
      </c>
      <c r="B92" s="173"/>
      <c r="C92" s="174"/>
      <c r="D92" s="166"/>
      <c r="E92" s="268">
        <v>39</v>
      </c>
      <c r="F92" s="173"/>
      <c r="G92" s="174"/>
      <c r="H92" s="169"/>
      <c r="I92" s="271">
        <v>9</v>
      </c>
      <c r="J92" s="173"/>
      <c r="K92" s="175"/>
      <c r="L92" s="166"/>
      <c r="M92" s="271">
        <v>39</v>
      </c>
      <c r="N92" s="173"/>
      <c r="O92" s="176"/>
    </row>
    <row r="93" spans="1:15" ht="17" customHeight="1" x14ac:dyDescent="0.35">
      <c r="A93" s="270">
        <v>10</v>
      </c>
      <c r="B93" s="173"/>
      <c r="C93" s="174"/>
      <c r="D93" s="166"/>
      <c r="E93" s="268">
        <v>40</v>
      </c>
      <c r="F93" s="173"/>
      <c r="G93" s="174"/>
      <c r="H93" s="169"/>
      <c r="I93" s="271">
        <v>10</v>
      </c>
      <c r="J93" s="173"/>
      <c r="K93" s="175"/>
      <c r="L93" s="166"/>
      <c r="M93" s="271">
        <v>40</v>
      </c>
      <c r="N93" s="173"/>
      <c r="O93" s="176"/>
    </row>
    <row r="94" spans="1:15" ht="17" customHeight="1" x14ac:dyDescent="0.35">
      <c r="A94" s="270">
        <v>11</v>
      </c>
      <c r="B94" s="173"/>
      <c r="C94" s="174"/>
      <c r="D94" s="166"/>
      <c r="E94" s="268">
        <v>41</v>
      </c>
      <c r="F94" s="173"/>
      <c r="G94" s="174"/>
      <c r="H94" s="169"/>
      <c r="I94" s="271">
        <v>11</v>
      </c>
      <c r="J94" s="173"/>
      <c r="K94" s="175"/>
      <c r="L94" s="166"/>
      <c r="M94" s="271">
        <v>41</v>
      </c>
      <c r="N94" s="173"/>
      <c r="O94" s="176"/>
    </row>
    <row r="95" spans="1:15" ht="17" customHeight="1" x14ac:dyDescent="0.35">
      <c r="A95" s="270">
        <v>12</v>
      </c>
      <c r="B95" s="173"/>
      <c r="C95" s="174"/>
      <c r="D95" s="166"/>
      <c r="E95" s="268">
        <v>42</v>
      </c>
      <c r="F95" s="173"/>
      <c r="G95" s="174"/>
      <c r="H95" s="169"/>
      <c r="I95" s="271">
        <v>12</v>
      </c>
      <c r="J95" s="173"/>
      <c r="K95" s="175"/>
      <c r="L95" s="166"/>
      <c r="M95" s="271">
        <v>42</v>
      </c>
      <c r="N95" s="173"/>
      <c r="O95" s="176"/>
    </row>
    <row r="96" spans="1:15" ht="17" customHeight="1" x14ac:dyDescent="0.35">
      <c r="A96" s="270">
        <v>13</v>
      </c>
      <c r="B96" s="173"/>
      <c r="C96" s="174"/>
      <c r="D96" s="166"/>
      <c r="E96" s="268">
        <v>43</v>
      </c>
      <c r="F96" s="173"/>
      <c r="G96" s="174"/>
      <c r="H96" s="169"/>
      <c r="I96" s="271">
        <v>13</v>
      </c>
      <c r="J96" s="173"/>
      <c r="K96" s="175"/>
      <c r="L96" s="166"/>
      <c r="M96" s="271">
        <v>43</v>
      </c>
      <c r="N96" s="173"/>
      <c r="O96" s="176"/>
    </row>
    <row r="97" spans="1:15" ht="17" customHeight="1" x14ac:dyDescent="0.35">
      <c r="A97" s="270">
        <v>14</v>
      </c>
      <c r="B97" s="173"/>
      <c r="C97" s="174"/>
      <c r="D97" s="166"/>
      <c r="E97" s="268">
        <v>44</v>
      </c>
      <c r="F97" s="173"/>
      <c r="G97" s="174"/>
      <c r="H97" s="169"/>
      <c r="I97" s="271">
        <v>14</v>
      </c>
      <c r="J97" s="173"/>
      <c r="K97" s="175"/>
      <c r="L97" s="166"/>
      <c r="M97" s="271">
        <v>44</v>
      </c>
      <c r="N97" s="173"/>
      <c r="O97" s="176"/>
    </row>
    <row r="98" spans="1:15" ht="17" customHeight="1" x14ac:dyDescent="0.35">
      <c r="A98" s="270">
        <v>15</v>
      </c>
      <c r="B98" s="173"/>
      <c r="C98" s="174"/>
      <c r="D98" s="166"/>
      <c r="E98" s="268">
        <v>45</v>
      </c>
      <c r="F98" s="173"/>
      <c r="G98" s="174"/>
      <c r="H98" s="169"/>
      <c r="I98" s="271">
        <v>15</v>
      </c>
      <c r="J98" s="173"/>
      <c r="K98" s="175"/>
      <c r="L98" s="166"/>
      <c r="M98" s="271">
        <v>45</v>
      </c>
      <c r="N98" s="173"/>
      <c r="O98" s="176"/>
    </row>
    <row r="99" spans="1:15" ht="17" customHeight="1" x14ac:dyDescent="0.35">
      <c r="A99" s="270">
        <v>16</v>
      </c>
      <c r="B99" s="173"/>
      <c r="C99" s="174"/>
      <c r="D99" s="166"/>
      <c r="E99" s="268">
        <v>46</v>
      </c>
      <c r="F99" s="173"/>
      <c r="G99" s="174"/>
      <c r="H99" s="169"/>
      <c r="I99" s="271">
        <v>16</v>
      </c>
      <c r="J99" s="173"/>
      <c r="K99" s="175"/>
      <c r="L99" s="166"/>
      <c r="M99" s="271">
        <v>46</v>
      </c>
      <c r="N99" s="173"/>
      <c r="O99" s="176"/>
    </row>
    <row r="100" spans="1:15" ht="17" customHeight="1" x14ac:dyDescent="0.35">
      <c r="A100" s="270">
        <v>17</v>
      </c>
      <c r="B100" s="173"/>
      <c r="C100" s="174"/>
      <c r="D100" s="166"/>
      <c r="E100" s="268">
        <v>47</v>
      </c>
      <c r="F100" s="173"/>
      <c r="G100" s="174"/>
      <c r="H100" s="169"/>
      <c r="I100" s="271">
        <v>17</v>
      </c>
      <c r="J100" s="173"/>
      <c r="K100" s="175"/>
      <c r="L100" s="166"/>
      <c r="M100" s="271">
        <v>47</v>
      </c>
      <c r="N100" s="173"/>
      <c r="O100" s="176"/>
    </row>
    <row r="101" spans="1:15" ht="17" customHeight="1" x14ac:dyDescent="0.35">
      <c r="A101" s="270">
        <v>18</v>
      </c>
      <c r="B101" s="173"/>
      <c r="C101" s="174"/>
      <c r="D101" s="166"/>
      <c r="E101" s="268">
        <v>48</v>
      </c>
      <c r="F101" s="173"/>
      <c r="G101" s="174"/>
      <c r="H101" s="169"/>
      <c r="I101" s="271">
        <v>18</v>
      </c>
      <c r="J101" s="173"/>
      <c r="K101" s="175"/>
      <c r="L101" s="166"/>
      <c r="M101" s="271">
        <v>48</v>
      </c>
      <c r="N101" s="173"/>
      <c r="O101" s="176"/>
    </row>
    <row r="102" spans="1:15" ht="17" customHeight="1" x14ac:dyDescent="0.35">
      <c r="A102" s="270">
        <v>19</v>
      </c>
      <c r="B102" s="173"/>
      <c r="C102" s="174"/>
      <c r="D102" s="166"/>
      <c r="E102" s="268">
        <v>49</v>
      </c>
      <c r="F102" s="173"/>
      <c r="G102" s="174"/>
      <c r="H102" s="169"/>
      <c r="I102" s="271">
        <v>19</v>
      </c>
      <c r="J102" s="173"/>
      <c r="K102" s="175"/>
      <c r="L102" s="166"/>
      <c r="M102" s="271">
        <v>49</v>
      </c>
      <c r="N102" s="173"/>
      <c r="O102" s="176"/>
    </row>
    <row r="103" spans="1:15" ht="17" customHeight="1" x14ac:dyDescent="0.35">
      <c r="A103" s="270">
        <v>20</v>
      </c>
      <c r="B103" s="173"/>
      <c r="C103" s="174"/>
      <c r="D103" s="166"/>
      <c r="E103" s="268">
        <v>50</v>
      </c>
      <c r="F103" s="173"/>
      <c r="G103" s="174"/>
      <c r="H103" s="169"/>
      <c r="I103" s="271">
        <v>20</v>
      </c>
      <c r="J103" s="173"/>
      <c r="K103" s="175"/>
      <c r="L103" s="166"/>
      <c r="M103" s="271">
        <v>50</v>
      </c>
      <c r="N103" s="173"/>
      <c r="O103" s="176"/>
    </row>
    <row r="104" spans="1:15" ht="17" customHeight="1" x14ac:dyDescent="0.35">
      <c r="A104" s="270">
        <v>21</v>
      </c>
      <c r="B104" s="173"/>
      <c r="C104" s="174"/>
      <c r="D104" s="166"/>
      <c r="E104" s="268">
        <v>51</v>
      </c>
      <c r="F104" s="173"/>
      <c r="G104" s="174"/>
      <c r="H104" s="169"/>
      <c r="I104" s="271">
        <v>21</v>
      </c>
      <c r="J104" s="173"/>
      <c r="K104" s="175"/>
      <c r="L104" s="166"/>
      <c r="M104" s="271">
        <v>51</v>
      </c>
      <c r="N104" s="173"/>
      <c r="O104" s="176"/>
    </row>
    <row r="105" spans="1:15" ht="17" customHeight="1" x14ac:dyDescent="0.35">
      <c r="A105" s="270">
        <v>22</v>
      </c>
      <c r="B105" s="173"/>
      <c r="C105" s="174"/>
      <c r="D105" s="166"/>
      <c r="E105" s="268">
        <v>52</v>
      </c>
      <c r="F105" s="173"/>
      <c r="G105" s="174"/>
      <c r="H105" s="169"/>
      <c r="I105" s="271">
        <v>22</v>
      </c>
      <c r="J105" s="173"/>
      <c r="K105" s="175"/>
      <c r="L105" s="166"/>
      <c r="M105" s="271">
        <v>52</v>
      </c>
      <c r="N105" s="173"/>
      <c r="O105" s="176"/>
    </row>
    <row r="106" spans="1:15" ht="17" customHeight="1" x14ac:dyDescent="0.35">
      <c r="A106" s="270">
        <v>23</v>
      </c>
      <c r="B106" s="173"/>
      <c r="C106" s="174"/>
      <c r="D106" s="166"/>
      <c r="E106" s="268">
        <v>53</v>
      </c>
      <c r="F106" s="173"/>
      <c r="G106" s="174"/>
      <c r="H106" s="169"/>
      <c r="I106" s="271">
        <v>23</v>
      </c>
      <c r="J106" s="173"/>
      <c r="K106" s="175"/>
      <c r="L106" s="166"/>
      <c r="M106" s="271">
        <v>53</v>
      </c>
      <c r="N106" s="173"/>
      <c r="O106" s="176"/>
    </row>
    <row r="107" spans="1:15" ht="17" customHeight="1" x14ac:dyDescent="0.35">
      <c r="A107" s="270">
        <v>24</v>
      </c>
      <c r="B107" s="173"/>
      <c r="C107" s="174"/>
      <c r="D107" s="166"/>
      <c r="E107" s="268">
        <v>54</v>
      </c>
      <c r="F107" s="173"/>
      <c r="G107" s="174"/>
      <c r="H107" s="169"/>
      <c r="I107" s="271">
        <v>24</v>
      </c>
      <c r="J107" s="173"/>
      <c r="K107" s="175"/>
      <c r="L107" s="166"/>
      <c r="M107" s="271">
        <v>54</v>
      </c>
      <c r="N107" s="173"/>
      <c r="O107" s="176"/>
    </row>
    <row r="108" spans="1:15" ht="17" customHeight="1" x14ac:dyDescent="0.35">
      <c r="A108" s="270">
        <v>25</v>
      </c>
      <c r="B108" s="173"/>
      <c r="C108" s="174"/>
      <c r="D108" s="166"/>
      <c r="E108" s="268">
        <v>55</v>
      </c>
      <c r="F108" s="173"/>
      <c r="G108" s="174"/>
      <c r="H108" s="169"/>
      <c r="I108" s="271">
        <v>25</v>
      </c>
      <c r="J108" s="173"/>
      <c r="K108" s="175"/>
      <c r="L108" s="166"/>
      <c r="M108" s="271">
        <v>55</v>
      </c>
      <c r="N108" s="173"/>
      <c r="O108" s="176"/>
    </row>
    <row r="109" spans="1:15" ht="17" customHeight="1" x14ac:dyDescent="0.35">
      <c r="A109" s="270">
        <v>26</v>
      </c>
      <c r="B109" s="173"/>
      <c r="C109" s="174"/>
      <c r="D109" s="166"/>
      <c r="E109" s="268">
        <v>56</v>
      </c>
      <c r="F109" s="173"/>
      <c r="G109" s="174"/>
      <c r="H109" s="169"/>
      <c r="I109" s="271">
        <v>26</v>
      </c>
      <c r="J109" s="173"/>
      <c r="K109" s="175"/>
      <c r="L109" s="166"/>
      <c r="M109" s="271">
        <v>56</v>
      </c>
      <c r="N109" s="173"/>
      <c r="O109" s="176"/>
    </row>
    <row r="110" spans="1:15" ht="17" customHeight="1" x14ac:dyDescent="0.35">
      <c r="A110" s="270">
        <v>27</v>
      </c>
      <c r="B110" s="173"/>
      <c r="C110" s="174"/>
      <c r="D110" s="166"/>
      <c r="E110" s="268">
        <v>57</v>
      </c>
      <c r="F110" s="173"/>
      <c r="G110" s="174"/>
      <c r="H110" s="169"/>
      <c r="I110" s="271">
        <v>27</v>
      </c>
      <c r="J110" s="173"/>
      <c r="K110" s="175"/>
      <c r="L110" s="166"/>
      <c r="M110" s="271">
        <v>57</v>
      </c>
      <c r="N110" s="173"/>
      <c r="O110" s="176"/>
    </row>
    <row r="111" spans="1:15" ht="17" customHeight="1" x14ac:dyDescent="0.35">
      <c r="A111" s="270">
        <v>28</v>
      </c>
      <c r="B111" s="173"/>
      <c r="C111" s="174"/>
      <c r="D111" s="166"/>
      <c r="E111" s="268">
        <v>58</v>
      </c>
      <c r="F111" s="173"/>
      <c r="G111" s="174"/>
      <c r="H111" s="169"/>
      <c r="I111" s="271">
        <v>28</v>
      </c>
      <c r="J111" s="173"/>
      <c r="K111" s="175"/>
      <c r="L111" s="166"/>
      <c r="M111" s="271">
        <v>58</v>
      </c>
      <c r="N111" s="173"/>
      <c r="O111" s="176"/>
    </row>
    <row r="112" spans="1:15" ht="17" customHeight="1" x14ac:dyDescent="0.35">
      <c r="A112" s="270">
        <v>29</v>
      </c>
      <c r="B112" s="173"/>
      <c r="C112" s="174"/>
      <c r="D112" s="166"/>
      <c r="E112" s="268">
        <v>59</v>
      </c>
      <c r="F112" s="173"/>
      <c r="G112" s="174"/>
      <c r="H112" s="169"/>
      <c r="I112" s="271">
        <v>29</v>
      </c>
      <c r="J112" s="173"/>
      <c r="K112" s="175"/>
      <c r="L112" s="166"/>
      <c r="M112" s="271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10" t="s">
        <v>38</v>
      </c>
      <c r="B114" s="510"/>
      <c r="C114" s="510"/>
      <c r="D114" s="510"/>
      <c r="E114" s="511"/>
      <c r="F114" s="511"/>
      <c r="G114" s="285"/>
      <c r="H114" s="169"/>
      <c r="I114" s="510" t="s">
        <v>38</v>
      </c>
      <c r="J114" s="510"/>
      <c r="K114" s="510"/>
      <c r="L114" s="510"/>
      <c r="M114" s="511"/>
      <c r="N114" s="511"/>
      <c r="O114" s="286"/>
    </row>
    <row r="115" spans="1:15" ht="20" customHeight="1" thickBot="1" x14ac:dyDescent="0.4">
      <c r="A115" s="512" t="s">
        <v>115</v>
      </c>
      <c r="B115" s="512"/>
      <c r="C115" s="512">
        <f>C37</f>
        <v>60</v>
      </c>
      <c r="D115" s="512"/>
      <c r="E115" s="511"/>
      <c r="F115" s="511"/>
      <c r="G115" s="285"/>
      <c r="H115" s="169"/>
      <c r="I115" s="512" t="s">
        <v>115</v>
      </c>
      <c r="J115" s="512"/>
      <c r="K115" s="512">
        <f>C115</f>
        <v>60</v>
      </c>
      <c r="L115" s="512"/>
      <c r="M115" s="511"/>
      <c r="N115" s="511"/>
      <c r="O115" s="286"/>
    </row>
    <row r="116" spans="1:15" ht="20" customHeight="1" thickBot="1" x14ac:dyDescent="0.4">
      <c r="A116" s="510" t="s">
        <v>39</v>
      </c>
      <c r="B116" s="510"/>
      <c r="C116" s="510"/>
      <c r="D116" s="510"/>
      <c r="E116" s="511"/>
      <c r="F116" s="511"/>
      <c r="G116" s="285"/>
      <c r="H116" s="169"/>
      <c r="I116" s="510" t="s">
        <v>39</v>
      </c>
      <c r="J116" s="510"/>
      <c r="K116" s="510"/>
      <c r="L116" s="510"/>
      <c r="M116" s="511"/>
      <c r="N116" s="511"/>
      <c r="O116" s="286"/>
    </row>
    <row r="117" spans="1:15" ht="20" customHeight="1" thickBot="1" x14ac:dyDescent="0.4">
      <c r="A117" s="510" t="str">
        <f>A39</f>
        <v xml:space="preserve">Partijpunten: </v>
      </c>
      <c r="B117" s="510"/>
      <c r="C117" s="510"/>
      <c r="D117" s="510"/>
      <c r="E117" s="511"/>
      <c r="F117" s="511"/>
      <c r="G117" s="287"/>
      <c r="H117" s="182"/>
      <c r="I117" s="510" t="str">
        <f>A39</f>
        <v xml:space="preserve">Partijpunten: </v>
      </c>
      <c r="J117" s="510"/>
      <c r="K117" s="510"/>
      <c r="L117" s="510"/>
      <c r="M117" s="511"/>
      <c r="N117" s="511"/>
      <c r="O117" s="288"/>
    </row>
    <row r="118" spans="1:15" ht="30" customHeight="1" thickBot="1" x14ac:dyDescent="0.5">
      <c r="A118" s="156" t="str">
        <f>A1</f>
        <v>DB Li</v>
      </c>
      <c r="B118" s="276" t="s">
        <v>33</v>
      </c>
      <c r="C118" s="522">
        <v>4</v>
      </c>
      <c r="D118" s="523"/>
      <c r="E118" s="277" t="s">
        <v>112</v>
      </c>
      <c r="F118" s="291">
        <f>F1</f>
        <v>2</v>
      </c>
      <c r="G118" s="279" t="s">
        <v>113</v>
      </c>
      <c r="H118" s="290"/>
      <c r="I118" s="156" t="str">
        <f>A118</f>
        <v>DB Li</v>
      </c>
      <c r="J118" s="276" t="s">
        <v>33</v>
      </c>
      <c r="K118" s="524">
        <f>C118</f>
        <v>4</v>
      </c>
      <c r="L118" s="523"/>
      <c r="M118" s="277" t="s">
        <v>112</v>
      </c>
      <c r="N118" s="269">
        <f>F118</f>
        <v>2</v>
      </c>
      <c r="O118" s="280" t="str">
        <f>G118</f>
        <v>P A</v>
      </c>
    </row>
    <row r="119" spans="1:15" ht="15" customHeight="1" thickBot="1" x14ac:dyDescent="0.4">
      <c r="A119" s="156"/>
      <c r="B119" s="513"/>
      <c r="C119" s="514"/>
      <c r="D119" s="514"/>
      <c r="E119" s="514"/>
      <c r="F119" s="514"/>
      <c r="G119" s="515"/>
      <c r="H119" s="159"/>
      <c r="I119" s="513"/>
      <c r="J119" s="514"/>
      <c r="K119" s="514"/>
      <c r="L119" s="514"/>
      <c r="M119" s="514"/>
      <c r="N119" s="514"/>
      <c r="O119" s="515"/>
    </row>
    <row r="120" spans="1:15" ht="15" customHeight="1" thickBot="1" x14ac:dyDescent="0.4">
      <c r="A120" s="281"/>
      <c r="B120" s="516" t="s">
        <v>114</v>
      </c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8"/>
      <c r="O120" s="282"/>
    </row>
    <row r="121" spans="1:15" ht="19" customHeight="1" thickBot="1" x14ac:dyDescent="0.4">
      <c r="A121" s="158" t="s">
        <v>34</v>
      </c>
      <c r="B121" s="519"/>
      <c r="C121" s="520"/>
      <c r="D121" s="520"/>
      <c r="E121" s="520"/>
      <c r="F121" s="520"/>
      <c r="G121" s="521"/>
      <c r="H121" s="336"/>
      <c r="I121" s="158" t="s">
        <v>34</v>
      </c>
      <c r="J121" s="519"/>
      <c r="K121" s="520"/>
      <c r="L121" s="520"/>
      <c r="M121" s="520"/>
      <c r="N121" s="520"/>
      <c r="O121" s="521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84"/>
      <c r="E122" s="162" t="s">
        <v>35</v>
      </c>
      <c r="F122" s="160" t="s">
        <v>36</v>
      </c>
      <c r="G122" s="161" t="s">
        <v>37</v>
      </c>
      <c r="H122" s="335"/>
      <c r="I122" s="162" t="s">
        <v>35</v>
      </c>
      <c r="J122" s="160" t="s">
        <v>36</v>
      </c>
      <c r="K122" s="160" t="s">
        <v>37</v>
      </c>
      <c r="L122" s="284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0">
        <v>2</v>
      </c>
      <c r="B124" s="173"/>
      <c r="C124" s="174"/>
      <c r="D124" s="166"/>
      <c r="E124" s="268">
        <v>32</v>
      </c>
      <c r="F124" s="173"/>
      <c r="G124" s="174"/>
      <c r="H124" s="169"/>
      <c r="I124" s="271">
        <v>2</v>
      </c>
      <c r="J124" s="173"/>
      <c r="K124" s="175"/>
      <c r="L124" s="166"/>
      <c r="M124" s="271">
        <v>32</v>
      </c>
      <c r="N124" s="173"/>
      <c r="O124" s="176"/>
    </row>
    <row r="125" spans="1:15" ht="17" customHeight="1" x14ac:dyDescent="0.35">
      <c r="A125" s="270">
        <v>3</v>
      </c>
      <c r="B125" s="173"/>
      <c r="C125" s="174"/>
      <c r="D125" s="166"/>
      <c r="E125" s="268">
        <v>33</v>
      </c>
      <c r="F125" s="173"/>
      <c r="G125" s="174"/>
      <c r="H125" s="169"/>
      <c r="I125" s="271">
        <v>3</v>
      </c>
      <c r="J125" s="173"/>
      <c r="K125" s="175"/>
      <c r="L125" s="166"/>
      <c r="M125" s="271">
        <v>33</v>
      </c>
      <c r="N125" s="173"/>
      <c r="O125" s="176"/>
    </row>
    <row r="126" spans="1:15" ht="17" customHeight="1" x14ac:dyDescent="0.35">
      <c r="A126" s="270">
        <v>4</v>
      </c>
      <c r="B126" s="173"/>
      <c r="C126" s="174"/>
      <c r="D126" s="166"/>
      <c r="E126" s="268">
        <v>34</v>
      </c>
      <c r="F126" s="173"/>
      <c r="G126" s="174"/>
      <c r="H126" s="169"/>
      <c r="I126" s="271">
        <v>4</v>
      </c>
      <c r="J126" s="173"/>
      <c r="K126" s="175"/>
      <c r="L126" s="166"/>
      <c r="M126" s="271">
        <v>34</v>
      </c>
      <c r="N126" s="173"/>
      <c r="O126" s="176"/>
    </row>
    <row r="127" spans="1:15" ht="17" customHeight="1" x14ac:dyDescent="0.35">
      <c r="A127" s="270">
        <v>5</v>
      </c>
      <c r="B127" s="173"/>
      <c r="C127" s="174"/>
      <c r="D127" s="166"/>
      <c r="E127" s="268">
        <v>35</v>
      </c>
      <c r="F127" s="173"/>
      <c r="G127" s="174"/>
      <c r="H127" s="169"/>
      <c r="I127" s="271">
        <v>5</v>
      </c>
      <c r="J127" s="173"/>
      <c r="K127" s="175"/>
      <c r="L127" s="166"/>
      <c r="M127" s="271">
        <v>35</v>
      </c>
      <c r="N127" s="173"/>
      <c r="O127" s="176"/>
    </row>
    <row r="128" spans="1:15" ht="17" customHeight="1" x14ac:dyDescent="0.35">
      <c r="A128" s="270">
        <v>6</v>
      </c>
      <c r="B128" s="173"/>
      <c r="C128" s="174"/>
      <c r="D128" s="166"/>
      <c r="E128" s="268">
        <v>36</v>
      </c>
      <c r="F128" s="173"/>
      <c r="G128" s="174"/>
      <c r="H128" s="169"/>
      <c r="I128" s="271">
        <v>6</v>
      </c>
      <c r="J128" s="173"/>
      <c r="K128" s="175"/>
      <c r="L128" s="166"/>
      <c r="M128" s="271">
        <v>36</v>
      </c>
      <c r="N128" s="173"/>
      <c r="O128" s="176"/>
    </row>
    <row r="129" spans="1:15" ht="17" customHeight="1" x14ac:dyDescent="0.35">
      <c r="A129" s="270">
        <v>7</v>
      </c>
      <c r="B129" s="173"/>
      <c r="C129" s="174"/>
      <c r="D129" s="166"/>
      <c r="E129" s="268">
        <v>37</v>
      </c>
      <c r="F129" s="173"/>
      <c r="G129" s="174"/>
      <c r="H129" s="169"/>
      <c r="I129" s="271">
        <v>7</v>
      </c>
      <c r="J129" s="173"/>
      <c r="K129" s="175"/>
      <c r="L129" s="166"/>
      <c r="M129" s="271">
        <v>37</v>
      </c>
      <c r="N129" s="173"/>
      <c r="O129" s="176"/>
    </row>
    <row r="130" spans="1:15" ht="17" customHeight="1" x14ac:dyDescent="0.35">
      <c r="A130" s="270">
        <v>8</v>
      </c>
      <c r="B130" s="173"/>
      <c r="C130" s="174"/>
      <c r="D130" s="166"/>
      <c r="E130" s="268">
        <v>38</v>
      </c>
      <c r="F130" s="173"/>
      <c r="G130" s="174"/>
      <c r="H130" s="169"/>
      <c r="I130" s="271">
        <v>8</v>
      </c>
      <c r="J130" s="173"/>
      <c r="K130" s="175"/>
      <c r="L130" s="166"/>
      <c r="M130" s="271">
        <v>38</v>
      </c>
      <c r="N130" s="173"/>
      <c r="O130" s="176"/>
    </row>
    <row r="131" spans="1:15" ht="17" customHeight="1" x14ac:dyDescent="0.35">
      <c r="A131" s="270">
        <v>9</v>
      </c>
      <c r="B131" s="173"/>
      <c r="C131" s="174"/>
      <c r="D131" s="166"/>
      <c r="E131" s="268">
        <v>39</v>
      </c>
      <c r="F131" s="173"/>
      <c r="G131" s="174"/>
      <c r="H131" s="169"/>
      <c r="I131" s="271">
        <v>9</v>
      </c>
      <c r="J131" s="173"/>
      <c r="K131" s="175"/>
      <c r="L131" s="166"/>
      <c r="M131" s="271">
        <v>39</v>
      </c>
      <c r="N131" s="173"/>
      <c r="O131" s="176"/>
    </row>
    <row r="132" spans="1:15" ht="17" customHeight="1" x14ac:dyDescent="0.35">
      <c r="A132" s="270">
        <v>10</v>
      </c>
      <c r="B132" s="173"/>
      <c r="C132" s="174"/>
      <c r="D132" s="166"/>
      <c r="E132" s="268">
        <v>40</v>
      </c>
      <c r="F132" s="173"/>
      <c r="G132" s="174"/>
      <c r="H132" s="169"/>
      <c r="I132" s="271">
        <v>10</v>
      </c>
      <c r="J132" s="173"/>
      <c r="K132" s="175"/>
      <c r="L132" s="166"/>
      <c r="M132" s="271">
        <v>40</v>
      </c>
      <c r="N132" s="173"/>
      <c r="O132" s="176"/>
    </row>
    <row r="133" spans="1:15" ht="17" customHeight="1" x14ac:dyDescent="0.35">
      <c r="A133" s="270">
        <v>11</v>
      </c>
      <c r="B133" s="173"/>
      <c r="C133" s="174"/>
      <c r="D133" s="166"/>
      <c r="E133" s="268">
        <v>41</v>
      </c>
      <c r="F133" s="173"/>
      <c r="G133" s="174"/>
      <c r="H133" s="169"/>
      <c r="I133" s="271">
        <v>11</v>
      </c>
      <c r="J133" s="173"/>
      <c r="K133" s="175"/>
      <c r="L133" s="166"/>
      <c r="M133" s="271">
        <v>41</v>
      </c>
      <c r="N133" s="173"/>
      <c r="O133" s="176"/>
    </row>
    <row r="134" spans="1:15" ht="17" customHeight="1" x14ac:dyDescent="0.35">
      <c r="A134" s="270">
        <v>12</v>
      </c>
      <c r="B134" s="173"/>
      <c r="C134" s="174"/>
      <c r="D134" s="166"/>
      <c r="E134" s="268">
        <v>42</v>
      </c>
      <c r="F134" s="173"/>
      <c r="G134" s="174"/>
      <c r="H134" s="169"/>
      <c r="I134" s="271">
        <v>12</v>
      </c>
      <c r="J134" s="173"/>
      <c r="K134" s="175"/>
      <c r="L134" s="166"/>
      <c r="M134" s="271">
        <v>42</v>
      </c>
      <c r="N134" s="173"/>
      <c r="O134" s="176"/>
    </row>
    <row r="135" spans="1:15" ht="17" customHeight="1" x14ac:dyDescent="0.35">
      <c r="A135" s="270">
        <v>13</v>
      </c>
      <c r="B135" s="173"/>
      <c r="C135" s="174"/>
      <c r="D135" s="166"/>
      <c r="E135" s="268">
        <v>43</v>
      </c>
      <c r="F135" s="173"/>
      <c r="G135" s="174"/>
      <c r="H135" s="169"/>
      <c r="I135" s="271">
        <v>13</v>
      </c>
      <c r="J135" s="173"/>
      <c r="K135" s="175"/>
      <c r="L135" s="166"/>
      <c r="M135" s="271">
        <v>43</v>
      </c>
      <c r="N135" s="173"/>
      <c r="O135" s="176"/>
    </row>
    <row r="136" spans="1:15" ht="17" customHeight="1" x14ac:dyDescent="0.35">
      <c r="A136" s="270">
        <v>14</v>
      </c>
      <c r="B136" s="173"/>
      <c r="C136" s="174"/>
      <c r="D136" s="166"/>
      <c r="E136" s="268">
        <v>44</v>
      </c>
      <c r="F136" s="173"/>
      <c r="G136" s="174"/>
      <c r="H136" s="169"/>
      <c r="I136" s="271">
        <v>14</v>
      </c>
      <c r="J136" s="173"/>
      <c r="K136" s="175"/>
      <c r="L136" s="166"/>
      <c r="M136" s="271">
        <v>44</v>
      </c>
      <c r="N136" s="173"/>
      <c r="O136" s="176"/>
    </row>
    <row r="137" spans="1:15" ht="17" customHeight="1" x14ac:dyDescent="0.35">
      <c r="A137" s="270">
        <v>15</v>
      </c>
      <c r="B137" s="173"/>
      <c r="C137" s="174"/>
      <c r="D137" s="166"/>
      <c r="E137" s="268">
        <v>45</v>
      </c>
      <c r="F137" s="173"/>
      <c r="G137" s="174"/>
      <c r="H137" s="169"/>
      <c r="I137" s="271">
        <v>15</v>
      </c>
      <c r="J137" s="173"/>
      <c r="K137" s="175"/>
      <c r="L137" s="166"/>
      <c r="M137" s="271">
        <v>45</v>
      </c>
      <c r="N137" s="173"/>
      <c r="O137" s="176"/>
    </row>
    <row r="138" spans="1:15" ht="17" customHeight="1" x14ac:dyDescent="0.35">
      <c r="A138" s="270">
        <v>16</v>
      </c>
      <c r="B138" s="173"/>
      <c r="C138" s="174"/>
      <c r="D138" s="166"/>
      <c r="E138" s="268">
        <v>46</v>
      </c>
      <c r="F138" s="173"/>
      <c r="G138" s="174"/>
      <c r="H138" s="169"/>
      <c r="I138" s="271">
        <v>16</v>
      </c>
      <c r="J138" s="173"/>
      <c r="K138" s="175"/>
      <c r="L138" s="166"/>
      <c r="M138" s="271">
        <v>46</v>
      </c>
      <c r="N138" s="173"/>
      <c r="O138" s="176"/>
    </row>
    <row r="139" spans="1:15" ht="17" customHeight="1" x14ac:dyDescent="0.35">
      <c r="A139" s="270">
        <v>17</v>
      </c>
      <c r="B139" s="173"/>
      <c r="C139" s="174"/>
      <c r="D139" s="166"/>
      <c r="E139" s="268">
        <v>47</v>
      </c>
      <c r="F139" s="173"/>
      <c r="G139" s="174"/>
      <c r="H139" s="169"/>
      <c r="I139" s="271">
        <v>17</v>
      </c>
      <c r="J139" s="173"/>
      <c r="K139" s="175"/>
      <c r="L139" s="166"/>
      <c r="M139" s="271">
        <v>47</v>
      </c>
      <c r="N139" s="173"/>
      <c r="O139" s="176"/>
    </row>
    <row r="140" spans="1:15" ht="17" customHeight="1" x14ac:dyDescent="0.35">
      <c r="A140" s="270">
        <v>18</v>
      </c>
      <c r="B140" s="173"/>
      <c r="C140" s="174"/>
      <c r="D140" s="166"/>
      <c r="E140" s="268">
        <v>48</v>
      </c>
      <c r="F140" s="173"/>
      <c r="G140" s="174"/>
      <c r="H140" s="169"/>
      <c r="I140" s="271">
        <v>18</v>
      </c>
      <c r="J140" s="173"/>
      <c r="K140" s="175"/>
      <c r="L140" s="166"/>
      <c r="M140" s="271">
        <v>48</v>
      </c>
      <c r="N140" s="173"/>
      <c r="O140" s="176"/>
    </row>
    <row r="141" spans="1:15" ht="17" customHeight="1" x14ac:dyDescent="0.35">
      <c r="A141" s="270">
        <v>19</v>
      </c>
      <c r="B141" s="173"/>
      <c r="C141" s="174"/>
      <c r="D141" s="166"/>
      <c r="E141" s="268">
        <v>49</v>
      </c>
      <c r="F141" s="173"/>
      <c r="G141" s="174"/>
      <c r="H141" s="169"/>
      <c r="I141" s="271">
        <v>19</v>
      </c>
      <c r="J141" s="173"/>
      <c r="K141" s="175"/>
      <c r="L141" s="166"/>
      <c r="M141" s="271">
        <v>49</v>
      </c>
      <c r="N141" s="173"/>
      <c r="O141" s="176"/>
    </row>
    <row r="142" spans="1:15" ht="17" customHeight="1" x14ac:dyDescent="0.35">
      <c r="A142" s="270">
        <v>20</v>
      </c>
      <c r="B142" s="173"/>
      <c r="C142" s="174"/>
      <c r="D142" s="166"/>
      <c r="E142" s="268">
        <v>50</v>
      </c>
      <c r="F142" s="173"/>
      <c r="G142" s="174"/>
      <c r="H142" s="169"/>
      <c r="I142" s="271">
        <v>20</v>
      </c>
      <c r="J142" s="173"/>
      <c r="K142" s="175"/>
      <c r="L142" s="166"/>
      <c r="M142" s="271">
        <v>50</v>
      </c>
      <c r="N142" s="173"/>
      <c r="O142" s="176"/>
    </row>
    <row r="143" spans="1:15" ht="17" customHeight="1" x14ac:dyDescent="0.35">
      <c r="A143" s="270">
        <v>21</v>
      </c>
      <c r="B143" s="173"/>
      <c r="C143" s="174"/>
      <c r="D143" s="166"/>
      <c r="E143" s="268">
        <v>51</v>
      </c>
      <c r="F143" s="173"/>
      <c r="G143" s="174"/>
      <c r="H143" s="169"/>
      <c r="I143" s="271">
        <v>21</v>
      </c>
      <c r="J143" s="173"/>
      <c r="K143" s="175"/>
      <c r="L143" s="166"/>
      <c r="M143" s="271">
        <v>51</v>
      </c>
      <c r="N143" s="173"/>
      <c r="O143" s="176"/>
    </row>
    <row r="144" spans="1:15" ht="17" customHeight="1" x14ac:dyDescent="0.35">
      <c r="A144" s="270">
        <v>22</v>
      </c>
      <c r="B144" s="173"/>
      <c r="C144" s="174"/>
      <c r="D144" s="166"/>
      <c r="E144" s="268">
        <v>52</v>
      </c>
      <c r="F144" s="173"/>
      <c r="G144" s="174"/>
      <c r="H144" s="169"/>
      <c r="I144" s="271">
        <v>22</v>
      </c>
      <c r="J144" s="173"/>
      <c r="K144" s="175"/>
      <c r="L144" s="166"/>
      <c r="M144" s="271">
        <v>52</v>
      </c>
      <c r="N144" s="173"/>
      <c r="O144" s="176"/>
    </row>
    <row r="145" spans="1:15" ht="17" customHeight="1" x14ac:dyDescent="0.35">
      <c r="A145" s="270">
        <v>23</v>
      </c>
      <c r="B145" s="173"/>
      <c r="C145" s="174"/>
      <c r="D145" s="166"/>
      <c r="E145" s="268">
        <v>53</v>
      </c>
      <c r="F145" s="173"/>
      <c r="G145" s="174"/>
      <c r="H145" s="169"/>
      <c r="I145" s="271">
        <v>23</v>
      </c>
      <c r="J145" s="173"/>
      <c r="K145" s="175"/>
      <c r="L145" s="166"/>
      <c r="M145" s="271">
        <v>53</v>
      </c>
      <c r="N145" s="173"/>
      <c r="O145" s="176"/>
    </row>
    <row r="146" spans="1:15" ht="17" customHeight="1" x14ac:dyDescent="0.35">
      <c r="A146" s="270">
        <v>24</v>
      </c>
      <c r="B146" s="173"/>
      <c r="C146" s="174"/>
      <c r="D146" s="166"/>
      <c r="E146" s="268">
        <v>54</v>
      </c>
      <c r="F146" s="173"/>
      <c r="G146" s="174"/>
      <c r="H146" s="169"/>
      <c r="I146" s="271">
        <v>24</v>
      </c>
      <c r="J146" s="173"/>
      <c r="K146" s="175"/>
      <c r="L146" s="166"/>
      <c r="M146" s="271">
        <v>54</v>
      </c>
      <c r="N146" s="173"/>
      <c r="O146" s="176"/>
    </row>
    <row r="147" spans="1:15" ht="17" customHeight="1" x14ac:dyDescent="0.35">
      <c r="A147" s="270">
        <v>25</v>
      </c>
      <c r="B147" s="173"/>
      <c r="C147" s="174"/>
      <c r="D147" s="166"/>
      <c r="E147" s="268">
        <v>55</v>
      </c>
      <c r="F147" s="173"/>
      <c r="G147" s="174"/>
      <c r="H147" s="169"/>
      <c r="I147" s="271">
        <v>25</v>
      </c>
      <c r="J147" s="173"/>
      <c r="K147" s="175"/>
      <c r="L147" s="166"/>
      <c r="M147" s="271">
        <v>55</v>
      </c>
      <c r="N147" s="173"/>
      <c r="O147" s="176"/>
    </row>
    <row r="148" spans="1:15" ht="17" customHeight="1" x14ac:dyDescent="0.35">
      <c r="A148" s="270">
        <v>26</v>
      </c>
      <c r="B148" s="173"/>
      <c r="C148" s="174"/>
      <c r="D148" s="166"/>
      <c r="E148" s="268">
        <v>56</v>
      </c>
      <c r="F148" s="173"/>
      <c r="G148" s="174"/>
      <c r="H148" s="169"/>
      <c r="I148" s="271">
        <v>26</v>
      </c>
      <c r="J148" s="173"/>
      <c r="K148" s="175"/>
      <c r="L148" s="166"/>
      <c r="M148" s="271">
        <v>56</v>
      </c>
      <c r="N148" s="173"/>
      <c r="O148" s="176"/>
    </row>
    <row r="149" spans="1:15" ht="17" customHeight="1" x14ac:dyDescent="0.35">
      <c r="A149" s="270">
        <v>27</v>
      </c>
      <c r="B149" s="173"/>
      <c r="C149" s="174"/>
      <c r="D149" s="166"/>
      <c r="E149" s="268">
        <v>57</v>
      </c>
      <c r="F149" s="173"/>
      <c r="G149" s="174"/>
      <c r="H149" s="169"/>
      <c r="I149" s="271">
        <v>27</v>
      </c>
      <c r="J149" s="173"/>
      <c r="K149" s="175"/>
      <c r="L149" s="166"/>
      <c r="M149" s="271">
        <v>57</v>
      </c>
      <c r="N149" s="173"/>
      <c r="O149" s="176"/>
    </row>
    <row r="150" spans="1:15" ht="17" customHeight="1" x14ac:dyDescent="0.35">
      <c r="A150" s="270">
        <v>28</v>
      </c>
      <c r="B150" s="173"/>
      <c r="C150" s="174"/>
      <c r="D150" s="166"/>
      <c r="E150" s="268">
        <v>58</v>
      </c>
      <c r="F150" s="173"/>
      <c r="G150" s="174"/>
      <c r="H150" s="169"/>
      <c r="I150" s="271">
        <v>28</v>
      </c>
      <c r="J150" s="173"/>
      <c r="K150" s="175"/>
      <c r="L150" s="166"/>
      <c r="M150" s="271">
        <v>58</v>
      </c>
      <c r="N150" s="173"/>
      <c r="O150" s="176"/>
    </row>
    <row r="151" spans="1:15" ht="17" customHeight="1" x14ac:dyDescent="0.35">
      <c r="A151" s="270">
        <v>29</v>
      </c>
      <c r="B151" s="173"/>
      <c r="C151" s="174"/>
      <c r="D151" s="166"/>
      <c r="E151" s="268">
        <v>59</v>
      </c>
      <c r="F151" s="173"/>
      <c r="G151" s="174"/>
      <c r="H151" s="169"/>
      <c r="I151" s="271">
        <v>29</v>
      </c>
      <c r="J151" s="173"/>
      <c r="K151" s="175"/>
      <c r="L151" s="166"/>
      <c r="M151" s="271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10" t="s">
        <v>38</v>
      </c>
      <c r="B153" s="510"/>
      <c r="C153" s="510"/>
      <c r="D153" s="510"/>
      <c r="E153" s="511"/>
      <c r="F153" s="511"/>
      <c r="G153" s="285"/>
      <c r="H153" s="169"/>
      <c r="I153" s="510" t="s">
        <v>38</v>
      </c>
      <c r="J153" s="510"/>
      <c r="K153" s="510"/>
      <c r="L153" s="510"/>
      <c r="M153" s="511"/>
      <c r="N153" s="511"/>
      <c r="O153" s="286"/>
    </row>
    <row r="154" spans="1:15" ht="20" customHeight="1" thickBot="1" x14ac:dyDescent="0.4">
      <c r="A154" s="512" t="s">
        <v>115</v>
      </c>
      <c r="B154" s="512"/>
      <c r="C154" s="512">
        <f>C37</f>
        <v>60</v>
      </c>
      <c r="D154" s="512"/>
      <c r="E154" s="511"/>
      <c r="F154" s="511"/>
      <c r="G154" s="285"/>
      <c r="H154" s="169"/>
      <c r="I154" s="512" t="s">
        <v>115</v>
      </c>
      <c r="J154" s="512"/>
      <c r="K154" s="512">
        <f>C154</f>
        <v>60</v>
      </c>
      <c r="L154" s="512"/>
      <c r="M154" s="511"/>
      <c r="N154" s="511"/>
      <c r="O154" s="286"/>
    </row>
    <row r="155" spans="1:15" ht="20" customHeight="1" thickBot="1" x14ac:dyDescent="0.4">
      <c r="A155" s="510" t="s">
        <v>39</v>
      </c>
      <c r="B155" s="510"/>
      <c r="C155" s="510"/>
      <c r="D155" s="510"/>
      <c r="E155" s="511"/>
      <c r="F155" s="511"/>
      <c r="G155" s="285"/>
      <c r="H155" s="169"/>
      <c r="I155" s="510" t="s">
        <v>39</v>
      </c>
      <c r="J155" s="510"/>
      <c r="K155" s="510"/>
      <c r="L155" s="510"/>
      <c r="M155" s="511"/>
      <c r="N155" s="511"/>
      <c r="O155" s="286"/>
    </row>
    <row r="156" spans="1:15" ht="20" customHeight="1" thickBot="1" x14ac:dyDescent="0.4">
      <c r="A156" s="510" t="str">
        <f>A39</f>
        <v xml:space="preserve">Partijpunten: </v>
      </c>
      <c r="B156" s="510"/>
      <c r="C156" s="510"/>
      <c r="D156" s="510"/>
      <c r="E156" s="511"/>
      <c r="F156" s="511"/>
      <c r="G156" s="287"/>
      <c r="H156" s="182"/>
      <c r="I156" s="510" t="str">
        <f>A39</f>
        <v xml:space="preserve">Partijpunten: </v>
      </c>
      <c r="J156" s="510"/>
      <c r="K156" s="510"/>
      <c r="L156" s="510"/>
      <c r="M156" s="511"/>
      <c r="N156" s="511"/>
      <c r="O156" s="288"/>
    </row>
    <row r="157" spans="1:15" ht="30" customHeight="1" thickBot="1" x14ac:dyDescent="0.5">
      <c r="A157" s="156" t="str">
        <f>A1</f>
        <v>DB Li</v>
      </c>
      <c r="B157" s="276" t="s">
        <v>33</v>
      </c>
      <c r="C157" s="522">
        <v>5</v>
      </c>
      <c r="D157" s="523"/>
      <c r="E157" s="277" t="s">
        <v>112</v>
      </c>
      <c r="F157" s="291">
        <f>F1</f>
        <v>2</v>
      </c>
      <c r="G157" s="279" t="s">
        <v>113</v>
      </c>
      <c r="H157" s="290"/>
      <c r="I157" s="156" t="str">
        <f>A157</f>
        <v>DB Li</v>
      </c>
      <c r="J157" s="276" t="s">
        <v>33</v>
      </c>
      <c r="K157" s="524">
        <f>C157</f>
        <v>5</v>
      </c>
      <c r="L157" s="523"/>
      <c r="M157" s="277" t="s">
        <v>112</v>
      </c>
      <c r="N157" s="269">
        <f>F157</f>
        <v>2</v>
      </c>
      <c r="O157" s="280" t="str">
        <f>G157</f>
        <v>P A</v>
      </c>
    </row>
    <row r="158" spans="1:15" ht="15" customHeight="1" thickBot="1" x14ac:dyDescent="0.4">
      <c r="A158" s="156"/>
      <c r="B158" s="513"/>
      <c r="C158" s="514"/>
      <c r="D158" s="514"/>
      <c r="E158" s="514"/>
      <c r="F158" s="514"/>
      <c r="G158" s="515"/>
      <c r="H158" s="159"/>
      <c r="I158" s="513"/>
      <c r="J158" s="514"/>
      <c r="K158" s="514"/>
      <c r="L158" s="514"/>
      <c r="M158" s="514"/>
      <c r="N158" s="514"/>
      <c r="O158" s="515"/>
    </row>
    <row r="159" spans="1:15" ht="15" customHeight="1" thickBot="1" x14ac:dyDescent="0.4">
      <c r="A159" s="281"/>
      <c r="B159" s="516" t="s">
        <v>114</v>
      </c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8"/>
      <c r="O159" s="282"/>
    </row>
    <row r="160" spans="1:15" ht="19" customHeight="1" thickBot="1" x14ac:dyDescent="0.4">
      <c r="A160" s="158" t="s">
        <v>34</v>
      </c>
      <c r="B160" s="528"/>
      <c r="C160" s="529"/>
      <c r="D160" s="529"/>
      <c r="E160" s="529"/>
      <c r="F160" s="529"/>
      <c r="G160" s="530"/>
      <c r="H160" s="336"/>
      <c r="I160" s="158" t="s">
        <v>34</v>
      </c>
      <c r="J160" s="519"/>
      <c r="K160" s="520"/>
      <c r="L160" s="520"/>
      <c r="M160" s="520"/>
      <c r="N160" s="520"/>
      <c r="O160" s="521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84"/>
      <c r="E161" s="162" t="s">
        <v>35</v>
      </c>
      <c r="F161" s="160" t="s">
        <v>36</v>
      </c>
      <c r="G161" s="161" t="s">
        <v>37</v>
      </c>
      <c r="H161" s="335"/>
      <c r="I161" s="162" t="s">
        <v>35</v>
      </c>
      <c r="J161" s="160" t="s">
        <v>36</v>
      </c>
      <c r="K161" s="160" t="s">
        <v>37</v>
      </c>
      <c r="L161" s="284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0">
        <v>2</v>
      </c>
      <c r="B163" s="173"/>
      <c r="C163" s="174"/>
      <c r="D163" s="166"/>
      <c r="E163" s="268">
        <v>32</v>
      </c>
      <c r="F163" s="173"/>
      <c r="G163" s="174"/>
      <c r="H163" s="169"/>
      <c r="I163" s="271">
        <v>2</v>
      </c>
      <c r="J163" s="173"/>
      <c r="K163" s="175"/>
      <c r="L163" s="166"/>
      <c r="M163" s="271">
        <v>32</v>
      </c>
      <c r="N163" s="173"/>
      <c r="O163" s="176"/>
    </row>
    <row r="164" spans="1:15" ht="17" customHeight="1" x14ac:dyDescent="0.35">
      <c r="A164" s="270">
        <v>3</v>
      </c>
      <c r="B164" s="173"/>
      <c r="C164" s="174"/>
      <c r="D164" s="166"/>
      <c r="E164" s="268">
        <v>33</v>
      </c>
      <c r="F164" s="173"/>
      <c r="G164" s="174"/>
      <c r="H164" s="169"/>
      <c r="I164" s="271">
        <v>3</v>
      </c>
      <c r="J164" s="173"/>
      <c r="K164" s="175"/>
      <c r="L164" s="166"/>
      <c r="M164" s="271">
        <v>33</v>
      </c>
      <c r="N164" s="173"/>
      <c r="O164" s="176"/>
    </row>
    <row r="165" spans="1:15" ht="17" customHeight="1" x14ac:dyDescent="0.35">
      <c r="A165" s="270">
        <v>4</v>
      </c>
      <c r="B165" s="173"/>
      <c r="C165" s="174"/>
      <c r="D165" s="166"/>
      <c r="E165" s="268">
        <v>34</v>
      </c>
      <c r="F165" s="173"/>
      <c r="G165" s="174"/>
      <c r="H165" s="169"/>
      <c r="I165" s="271">
        <v>4</v>
      </c>
      <c r="J165" s="173"/>
      <c r="K165" s="175"/>
      <c r="L165" s="166"/>
      <c r="M165" s="271">
        <v>34</v>
      </c>
      <c r="N165" s="173"/>
      <c r="O165" s="176"/>
    </row>
    <row r="166" spans="1:15" ht="17" customHeight="1" x14ac:dyDescent="0.35">
      <c r="A166" s="270">
        <v>5</v>
      </c>
      <c r="B166" s="173"/>
      <c r="C166" s="174"/>
      <c r="D166" s="166"/>
      <c r="E166" s="268">
        <v>35</v>
      </c>
      <c r="F166" s="173"/>
      <c r="G166" s="174"/>
      <c r="H166" s="169"/>
      <c r="I166" s="271">
        <v>5</v>
      </c>
      <c r="J166" s="173"/>
      <c r="K166" s="175"/>
      <c r="L166" s="166"/>
      <c r="M166" s="271">
        <v>35</v>
      </c>
      <c r="N166" s="173"/>
      <c r="O166" s="176"/>
    </row>
    <row r="167" spans="1:15" ht="17" customHeight="1" x14ac:dyDescent="0.35">
      <c r="A167" s="270">
        <v>6</v>
      </c>
      <c r="B167" s="173"/>
      <c r="C167" s="174"/>
      <c r="D167" s="166"/>
      <c r="E167" s="268">
        <v>36</v>
      </c>
      <c r="F167" s="173"/>
      <c r="G167" s="174"/>
      <c r="H167" s="169"/>
      <c r="I167" s="271">
        <v>6</v>
      </c>
      <c r="J167" s="173"/>
      <c r="K167" s="175"/>
      <c r="L167" s="166"/>
      <c r="M167" s="271">
        <v>36</v>
      </c>
      <c r="N167" s="173"/>
      <c r="O167" s="176"/>
    </row>
    <row r="168" spans="1:15" ht="17" customHeight="1" x14ac:dyDescent="0.35">
      <c r="A168" s="270">
        <v>7</v>
      </c>
      <c r="B168" s="173"/>
      <c r="C168" s="174"/>
      <c r="D168" s="166"/>
      <c r="E168" s="268">
        <v>37</v>
      </c>
      <c r="F168" s="173"/>
      <c r="G168" s="174"/>
      <c r="H168" s="169"/>
      <c r="I168" s="271">
        <v>7</v>
      </c>
      <c r="J168" s="173"/>
      <c r="K168" s="175"/>
      <c r="L168" s="166"/>
      <c r="M168" s="271">
        <v>37</v>
      </c>
      <c r="N168" s="173"/>
      <c r="O168" s="176"/>
    </row>
    <row r="169" spans="1:15" ht="17" customHeight="1" x14ac:dyDescent="0.35">
      <c r="A169" s="270">
        <v>8</v>
      </c>
      <c r="B169" s="173"/>
      <c r="C169" s="174"/>
      <c r="D169" s="166"/>
      <c r="E169" s="268">
        <v>38</v>
      </c>
      <c r="F169" s="173"/>
      <c r="G169" s="174"/>
      <c r="H169" s="169"/>
      <c r="I169" s="271">
        <v>8</v>
      </c>
      <c r="J169" s="173"/>
      <c r="K169" s="175"/>
      <c r="L169" s="166"/>
      <c r="M169" s="271">
        <v>38</v>
      </c>
      <c r="N169" s="173"/>
      <c r="O169" s="176"/>
    </row>
    <row r="170" spans="1:15" ht="17" customHeight="1" x14ac:dyDescent="0.35">
      <c r="A170" s="270">
        <v>9</v>
      </c>
      <c r="B170" s="173"/>
      <c r="C170" s="174"/>
      <c r="D170" s="166"/>
      <c r="E170" s="268">
        <v>39</v>
      </c>
      <c r="F170" s="173"/>
      <c r="G170" s="174"/>
      <c r="H170" s="169"/>
      <c r="I170" s="271">
        <v>9</v>
      </c>
      <c r="J170" s="173"/>
      <c r="K170" s="175"/>
      <c r="L170" s="166"/>
      <c r="M170" s="271">
        <v>39</v>
      </c>
      <c r="N170" s="173"/>
      <c r="O170" s="176"/>
    </row>
    <row r="171" spans="1:15" ht="17" customHeight="1" x14ac:dyDescent="0.35">
      <c r="A171" s="270">
        <v>10</v>
      </c>
      <c r="B171" s="173"/>
      <c r="C171" s="174"/>
      <c r="D171" s="166"/>
      <c r="E171" s="268">
        <v>40</v>
      </c>
      <c r="F171" s="173"/>
      <c r="G171" s="174"/>
      <c r="H171" s="169"/>
      <c r="I171" s="271">
        <v>10</v>
      </c>
      <c r="J171" s="173"/>
      <c r="K171" s="175"/>
      <c r="L171" s="166"/>
      <c r="M171" s="271">
        <v>40</v>
      </c>
      <c r="N171" s="173"/>
      <c r="O171" s="176"/>
    </row>
    <row r="172" spans="1:15" ht="17" customHeight="1" x14ac:dyDescent="0.35">
      <c r="A172" s="270">
        <v>11</v>
      </c>
      <c r="B172" s="173"/>
      <c r="C172" s="174"/>
      <c r="D172" s="166"/>
      <c r="E172" s="268">
        <v>41</v>
      </c>
      <c r="F172" s="173"/>
      <c r="G172" s="174"/>
      <c r="H172" s="169"/>
      <c r="I172" s="271">
        <v>11</v>
      </c>
      <c r="J172" s="173"/>
      <c r="K172" s="175"/>
      <c r="L172" s="166"/>
      <c r="M172" s="271">
        <v>41</v>
      </c>
      <c r="N172" s="173"/>
      <c r="O172" s="176"/>
    </row>
    <row r="173" spans="1:15" ht="17" customHeight="1" x14ac:dyDescent="0.35">
      <c r="A173" s="270">
        <v>12</v>
      </c>
      <c r="B173" s="173"/>
      <c r="C173" s="174"/>
      <c r="D173" s="166"/>
      <c r="E173" s="268">
        <v>42</v>
      </c>
      <c r="F173" s="173"/>
      <c r="G173" s="174"/>
      <c r="H173" s="169"/>
      <c r="I173" s="271">
        <v>12</v>
      </c>
      <c r="J173" s="173"/>
      <c r="K173" s="175"/>
      <c r="L173" s="166"/>
      <c r="M173" s="271">
        <v>42</v>
      </c>
      <c r="N173" s="173"/>
      <c r="O173" s="176"/>
    </row>
    <row r="174" spans="1:15" ht="17" customHeight="1" x14ac:dyDescent="0.35">
      <c r="A174" s="270">
        <v>13</v>
      </c>
      <c r="B174" s="173"/>
      <c r="C174" s="174"/>
      <c r="D174" s="166"/>
      <c r="E174" s="268">
        <v>43</v>
      </c>
      <c r="F174" s="173"/>
      <c r="G174" s="174"/>
      <c r="H174" s="169"/>
      <c r="I174" s="271">
        <v>13</v>
      </c>
      <c r="J174" s="173"/>
      <c r="K174" s="175"/>
      <c r="L174" s="166"/>
      <c r="M174" s="271">
        <v>43</v>
      </c>
      <c r="N174" s="173"/>
      <c r="O174" s="176"/>
    </row>
    <row r="175" spans="1:15" ht="17" customHeight="1" x14ac:dyDescent="0.35">
      <c r="A175" s="270">
        <v>14</v>
      </c>
      <c r="B175" s="173"/>
      <c r="C175" s="174"/>
      <c r="D175" s="166"/>
      <c r="E175" s="268">
        <v>44</v>
      </c>
      <c r="F175" s="173"/>
      <c r="G175" s="174"/>
      <c r="H175" s="169"/>
      <c r="I175" s="271">
        <v>14</v>
      </c>
      <c r="J175" s="173"/>
      <c r="K175" s="175"/>
      <c r="L175" s="166"/>
      <c r="M175" s="271">
        <v>44</v>
      </c>
      <c r="N175" s="173"/>
      <c r="O175" s="176"/>
    </row>
    <row r="176" spans="1:15" ht="17" customHeight="1" x14ac:dyDescent="0.35">
      <c r="A176" s="270">
        <v>15</v>
      </c>
      <c r="B176" s="173"/>
      <c r="C176" s="174"/>
      <c r="D176" s="166"/>
      <c r="E176" s="268">
        <v>45</v>
      </c>
      <c r="F176" s="173"/>
      <c r="G176" s="174"/>
      <c r="H176" s="169"/>
      <c r="I176" s="271">
        <v>15</v>
      </c>
      <c r="J176" s="173"/>
      <c r="K176" s="175"/>
      <c r="L176" s="166"/>
      <c r="M176" s="271">
        <v>45</v>
      </c>
      <c r="N176" s="173"/>
      <c r="O176" s="176"/>
    </row>
    <row r="177" spans="1:15" ht="17" customHeight="1" x14ac:dyDescent="0.35">
      <c r="A177" s="270">
        <v>16</v>
      </c>
      <c r="B177" s="173"/>
      <c r="C177" s="174"/>
      <c r="D177" s="166"/>
      <c r="E177" s="268">
        <v>46</v>
      </c>
      <c r="F177" s="173"/>
      <c r="G177" s="174"/>
      <c r="H177" s="169"/>
      <c r="I177" s="271">
        <v>16</v>
      </c>
      <c r="J177" s="173"/>
      <c r="K177" s="175"/>
      <c r="L177" s="166"/>
      <c r="M177" s="271">
        <v>46</v>
      </c>
      <c r="N177" s="173"/>
      <c r="O177" s="176"/>
    </row>
    <row r="178" spans="1:15" ht="17" customHeight="1" x14ac:dyDescent="0.35">
      <c r="A178" s="270">
        <v>17</v>
      </c>
      <c r="B178" s="173"/>
      <c r="C178" s="174"/>
      <c r="D178" s="166"/>
      <c r="E178" s="268">
        <v>47</v>
      </c>
      <c r="F178" s="173"/>
      <c r="G178" s="174"/>
      <c r="H178" s="169"/>
      <c r="I178" s="271">
        <v>17</v>
      </c>
      <c r="J178" s="173"/>
      <c r="K178" s="175"/>
      <c r="L178" s="166"/>
      <c r="M178" s="271">
        <v>47</v>
      </c>
      <c r="N178" s="173"/>
      <c r="O178" s="176"/>
    </row>
    <row r="179" spans="1:15" ht="17" customHeight="1" x14ac:dyDescent="0.35">
      <c r="A179" s="270">
        <v>18</v>
      </c>
      <c r="B179" s="173"/>
      <c r="C179" s="174"/>
      <c r="D179" s="166"/>
      <c r="E179" s="268">
        <v>48</v>
      </c>
      <c r="F179" s="173"/>
      <c r="G179" s="174"/>
      <c r="H179" s="169"/>
      <c r="I179" s="271">
        <v>18</v>
      </c>
      <c r="J179" s="173"/>
      <c r="K179" s="175"/>
      <c r="L179" s="166"/>
      <c r="M179" s="271">
        <v>48</v>
      </c>
      <c r="N179" s="173"/>
      <c r="O179" s="176"/>
    </row>
    <row r="180" spans="1:15" ht="17" customHeight="1" x14ac:dyDescent="0.35">
      <c r="A180" s="270">
        <v>19</v>
      </c>
      <c r="B180" s="173"/>
      <c r="C180" s="174"/>
      <c r="D180" s="166"/>
      <c r="E180" s="268">
        <v>49</v>
      </c>
      <c r="F180" s="173"/>
      <c r="G180" s="174"/>
      <c r="H180" s="169"/>
      <c r="I180" s="271">
        <v>19</v>
      </c>
      <c r="J180" s="173"/>
      <c r="K180" s="175"/>
      <c r="L180" s="166"/>
      <c r="M180" s="271">
        <v>49</v>
      </c>
      <c r="N180" s="173"/>
      <c r="O180" s="176"/>
    </row>
    <row r="181" spans="1:15" ht="17" customHeight="1" x14ac:dyDescent="0.35">
      <c r="A181" s="270">
        <v>20</v>
      </c>
      <c r="B181" s="173"/>
      <c r="C181" s="174"/>
      <c r="D181" s="166"/>
      <c r="E181" s="268">
        <v>50</v>
      </c>
      <c r="F181" s="173"/>
      <c r="G181" s="174"/>
      <c r="H181" s="169"/>
      <c r="I181" s="271">
        <v>20</v>
      </c>
      <c r="J181" s="173"/>
      <c r="K181" s="175"/>
      <c r="L181" s="166"/>
      <c r="M181" s="271">
        <v>50</v>
      </c>
      <c r="N181" s="173"/>
      <c r="O181" s="176"/>
    </row>
    <row r="182" spans="1:15" ht="17" customHeight="1" x14ac:dyDescent="0.35">
      <c r="A182" s="270">
        <v>21</v>
      </c>
      <c r="B182" s="173"/>
      <c r="C182" s="174"/>
      <c r="D182" s="166"/>
      <c r="E182" s="268">
        <v>51</v>
      </c>
      <c r="F182" s="173"/>
      <c r="G182" s="174"/>
      <c r="H182" s="169"/>
      <c r="I182" s="271">
        <v>21</v>
      </c>
      <c r="J182" s="173"/>
      <c r="K182" s="175"/>
      <c r="L182" s="166"/>
      <c r="M182" s="271">
        <v>51</v>
      </c>
      <c r="N182" s="173"/>
      <c r="O182" s="176"/>
    </row>
    <row r="183" spans="1:15" ht="17" customHeight="1" x14ac:dyDescent="0.35">
      <c r="A183" s="270">
        <v>22</v>
      </c>
      <c r="B183" s="173"/>
      <c r="C183" s="174"/>
      <c r="D183" s="166"/>
      <c r="E183" s="268">
        <v>52</v>
      </c>
      <c r="F183" s="173"/>
      <c r="G183" s="174"/>
      <c r="H183" s="169"/>
      <c r="I183" s="271">
        <v>22</v>
      </c>
      <c r="J183" s="173"/>
      <c r="K183" s="175"/>
      <c r="L183" s="166"/>
      <c r="M183" s="271">
        <v>52</v>
      </c>
      <c r="N183" s="173"/>
      <c r="O183" s="176"/>
    </row>
    <row r="184" spans="1:15" ht="17" customHeight="1" x14ac:dyDescent="0.35">
      <c r="A184" s="270">
        <v>23</v>
      </c>
      <c r="B184" s="173"/>
      <c r="C184" s="174"/>
      <c r="D184" s="166"/>
      <c r="E184" s="268">
        <v>53</v>
      </c>
      <c r="F184" s="173"/>
      <c r="G184" s="174"/>
      <c r="H184" s="169"/>
      <c r="I184" s="271">
        <v>23</v>
      </c>
      <c r="J184" s="173"/>
      <c r="K184" s="175"/>
      <c r="L184" s="166"/>
      <c r="M184" s="271">
        <v>53</v>
      </c>
      <c r="N184" s="173"/>
      <c r="O184" s="176"/>
    </row>
    <row r="185" spans="1:15" ht="17" customHeight="1" x14ac:dyDescent="0.35">
      <c r="A185" s="270">
        <v>24</v>
      </c>
      <c r="B185" s="173"/>
      <c r="C185" s="174"/>
      <c r="D185" s="166"/>
      <c r="E185" s="268">
        <v>54</v>
      </c>
      <c r="F185" s="173"/>
      <c r="G185" s="174"/>
      <c r="H185" s="169"/>
      <c r="I185" s="271">
        <v>24</v>
      </c>
      <c r="J185" s="173"/>
      <c r="K185" s="175"/>
      <c r="L185" s="166"/>
      <c r="M185" s="271">
        <v>54</v>
      </c>
      <c r="N185" s="173"/>
      <c r="O185" s="176"/>
    </row>
    <row r="186" spans="1:15" ht="17" customHeight="1" x14ac:dyDescent="0.35">
      <c r="A186" s="270">
        <v>25</v>
      </c>
      <c r="B186" s="173"/>
      <c r="C186" s="174"/>
      <c r="D186" s="166"/>
      <c r="E186" s="268">
        <v>55</v>
      </c>
      <c r="F186" s="173"/>
      <c r="G186" s="174"/>
      <c r="H186" s="169"/>
      <c r="I186" s="271">
        <v>25</v>
      </c>
      <c r="J186" s="173"/>
      <c r="K186" s="175"/>
      <c r="L186" s="166"/>
      <c r="M186" s="271">
        <v>55</v>
      </c>
      <c r="N186" s="173"/>
      <c r="O186" s="176"/>
    </row>
    <row r="187" spans="1:15" ht="17" customHeight="1" x14ac:dyDescent="0.35">
      <c r="A187" s="270">
        <v>26</v>
      </c>
      <c r="B187" s="173"/>
      <c r="C187" s="174"/>
      <c r="D187" s="166"/>
      <c r="E187" s="268">
        <v>56</v>
      </c>
      <c r="F187" s="173"/>
      <c r="G187" s="174"/>
      <c r="H187" s="169"/>
      <c r="I187" s="271">
        <v>26</v>
      </c>
      <c r="J187" s="173"/>
      <c r="K187" s="175"/>
      <c r="L187" s="166"/>
      <c r="M187" s="271">
        <v>56</v>
      </c>
      <c r="N187" s="173"/>
      <c r="O187" s="176"/>
    </row>
    <row r="188" spans="1:15" ht="17" customHeight="1" x14ac:dyDescent="0.35">
      <c r="A188" s="270">
        <v>27</v>
      </c>
      <c r="B188" s="173"/>
      <c r="C188" s="174"/>
      <c r="D188" s="166"/>
      <c r="E188" s="268">
        <v>57</v>
      </c>
      <c r="F188" s="173"/>
      <c r="G188" s="174"/>
      <c r="H188" s="169"/>
      <c r="I188" s="271">
        <v>27</v>
      </c>
      <c r="J188" s="173"/>
      <c r="K188" s="175"/>
      <c r="L188" s="166"/>
      <c r="M188" s="271">
        <v>57</v>
      </c>
      <c r="N188" s="173"/>
      <c r="O188" s="176"/>
    </row>
    <row r="189" spans="1:15" ht="17" customHeight="1" x14ac:dyDescent="0.35">
      <c r="A189" s="270">
        <v>28</v>
      </c>
      <c r="B189" s="173"/>
      <c r="C189" s="174"/>
      <c r="D189" s="166"/>
      <c r="E189" s="268">
        <v>58</v>
      </c>
      <c r="F189" s="173"/>
      <c r="G189" s="174"/>
      <c r="H189" s="169"/>
      <c r="I189" s="271">
        <v>28</v>
      </c>
      <c r="J189" s="173"/>
      <c r="K189" s="175"/>
      <c r="L189" s="166"/>
      <c r="M189" s="271">
        <v>58</v>
      </c>
      <c r="N189" s="173"/>
      <c r="O189" s="176"/>
    </row>
    <row r="190" spans="1:15" ht="17" customHeight="1" x14ac:dyDescent="0.35">
      <c r="A190" s="270">
        <v>29</v>
      </c>
      <c r="B190" s="173"/>
      <c r="C190" s="174"/>
      <c r="D190" s="166"/>
      <c r="E190" s="268">
        <v>59</v>
      </c>
      <c r="F190" s="173"/>
      <c r="G190" s="174"/>
      <c r="H190" s="169"/>
      <c r="I190" s="271">
        <v>29</v>
      </c>
      <c r="J190" s="173"/>
      <c r="K190" s="175"/>
      <c r="L190" s="166"/>
      <c r="M190" s="271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11" t="s">
        <v>38</v>
      </c>
      <c r="B192" s="511"/>
      <c r="C192" s="511"/>
      <c r="D192" s="511"/>
      <c r="E192" s="511"/>
      <c r="F192" s="511"/>
      <c r="G192" s="285"/>
      <c r="H192" s="169"/>
      <c r="I192" s="510" t="s">
        <v>38</v>
      </c>
      <c r="J192" s="510"/>
      <c r="K192" s="510"/>
      <c r="L192" s="510"/>
      <c r="M192" s="511"/>
      <c r="N192" s="511"/>
      <c r="O192" s="286"/>
    </row>
    <row r="193" spans="1:15" ht="20" customHeight="1" thickBot="1" x14ac:dyDescent="0.4">
      <c r="A193" s="512" t="s">
        <v>115</v>
      </c>
      <c r="B193" s="512"/>
      <c r="C193" s="512">
        <f>C37</f>
        <v>60</v>
      </c>
      <c r="D193" s="512"/>
      <c r="E193" s="511"/>
      <c r="F193" s="511"/>
      <c r="G193" s="285"/>
      <c r="H193" s="169"/>
      <c r="I193" s="512" t="s">
        <v>115</v>
      </c>
      <c r="J193" s="512"/>
      <c r="K193" s="512">
        <f>C193</f>
        <v>60</v>
      </c>
      <c r="L193" s="512"/>
      <c r="M193" s="511"/>
      <c r="N193" s="511"/>
      <c r="O193" s="286"/>
    </row>
    <row r="194" spans="1:15" ht="20" customHeight="1" thickBot="1" x14ac:dyDescent="0.4">
      <c r="A194" s="511" t="s">
        <v>39</v>
      </c>
      <c r="B194" s="511"/>
      <c r="C194" s="511"/>
      <c r="D194" s="511"/>
      <c r="E194" s="511"/>
      <c r="F194" s="511"/>
      <c r="G194" s="285"/>
      <c r="H194" s="169"/>
      <c r="I194" s="510" t="s">
        <v>39</v>
      </c>
      <c r="J194" s="510"/>
      <c r="K194" s="510"/>
      <c r="L194" s="510"/>
      <c r="M194" s="511"/>
      <c r="N194" s="511"/>
      <c r="O194" s="286"/>
    </row>
    <row r="195" spans="1:15" ht="20" customHeight="1" thickBot="1" x14ac:dyDescent="0.4">
      <c r="A195" s="511" t="s">
        <v>111</v>
      </c>
      <c r="B195" s="511"/>
      <c r="C195" s="511"/>
      <c r="D195" s="511"/>
      <c r="E195" s="511"/>
      <c r="F195" s="511"/>
      <c r="G195" s="287"/>
      <c r="H195" s="182"/>
      <c r="I195" s="510" t="str">
        <f>A195</f>
        <v xml:space="preserve">Partijpunten: </v>
      </c>
      <c r="J195" s="510"/>
      <c r="K195" s="510"/>
      <c r="L195" s="510"/>
      <c r="M195" s="511"/>
      <c r="N195" s="511"/>
      <c r="O195" s="288"/>
    </row>
    <row r="196" spans="1:15" ht="30" customHeight="1" thickBot="1" x14ac:dyDescent="0.5">
      <c r="A196" s="156" t="str">
        <f>A1</f>
        <v>DB Li</v>
      </c>
      <c r="B196" s="276" t="s">
        <v>33</v>
      </c>
      <c r="C196" s="522">
        <v>6</v>
      </c>
      <c r="D196" s="523"/>
      <c r="E196" s="277" t="s">
        <v>112</v>
      </c>
      <c r="F196" s="291">
        <f>F1</f>
        <v>2</v>
      </c>
      <c r="G196" s="279" t="s">
        <v>116</v>
      </c>
      <c r="H196" s="290"/>
      <c r="I196" s="156" t="str">
        <f>A196</f>
        <v>DB Li</v>
      </c>
      <c r="J196" s="276" t="s">
        <v>33</v>
      </c>
      <c r="K196" s="524">
        <f>C196</f>
        <v>6</v>
      </c>
      <c r="L196" s="523"/>
      <c r="M196" s="277" t="s">
        <v>112</v>
      </c>
      <c r="N196" s="269">
        <f>F196</f>
        <v>2</v>
      </c>
      <c r="O196" s="280" t="str">
        <f>G196</f>
        <v>P B</v>
      </c>
    </row>
    <row r="197" spans="1:15" ht="15" customHeight="1" thickBot="1" x14ac:dyDescent="0.4">
      <c r="A197" s="156"/>
      <c r="B197" s="513"/>
      <c r="C197" s="514"/>
      <c r="D197" s="514"/>
      <c r="E197" s="514"/>
      <c r="F197" s="514"/>
      <c r="G197" s="515"/>
      <c r="H197" s="159"/>
      <c r="I197" s="525"/>
      <c r="J197" s="526"/>
      <c r="K197" s="526"/>
      <c r="L197" s="526"/>
      <c r="M197" s="526"/>
      <c r="N197" s="526"/>
      <c r="O197" s="527"/>
    </row>
    <row r="198" spans="1:15" ht="15" customHeight="1" thickBot="1" x14ac:dyDescent="0.4">
      <c r="A198" s="281"/>
      <c r="B198" s="516" t="s">
        <v>114</v>
      </c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8"/>
      <c r="O198" s="282"/>
    </row>
    <row r="199" spans="1:15" ht="19" customHeight="1" thickBot="1" x14ac:dyDescent="0.4">
      <c r="A199" s="158" t="s">
        <v>34</v>
      </c>
      <c r="B199" s="519"/>
      <c r="C199" s="520"/>
      <c r="D199" s="520"/>
      <c r="E199" s="520"/>
      <c r="F199" s="520"/>
      <c r="G199" s="521"/>
      <c r="H199" s="336"/>
      <c r="I199" s="158" t="s">
        <v>34</v>
      </c>
      <c r="J199" s="519"/>
      <c r="K199" s="520"/>
      <c r="L199" s="520"/>
      <c r="M199" s="520"/>
      <c r="N199" s="520"/>
      <c r="O199" s="521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84"/>
      <c r="E200" s="162" t="s">
        <v>35</v>
      </c>
      <c r="F200" s="160" t="s">
        <v>36</v>
      </c>
      <c r="G200" s="161" t="s">
        <v>37</v>
      </c>
      <c r="H200" s="335"/>
      <c r="I200" s="162" t="s">
        <v>35</v>
      </c>
      <c r="J200" s="160" t="s">
        <v>36</v>
      </c>
      <c r="K200" s="160" t="s">
        <v>37</v>
      </c>
      <c r="L200" s="284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0">
        <v>2</v>
      </c>
      <c r="B202" s="173"/>
      <c r="C202" s="174"/>
      <c r="D202" s="166"/>
      <c r="E202" s="268">
        <v>32</v>
      </c>
      <c r="F202" s="173"/>
      <c r="G202" s="174"/>
      <c r="H202" s="169"/>
      <c r="I202" s="271">
        <v>2</v>
      </c>
      <c r="J202" s="173"/>
      <c r="K202" s="175"/>
      <c r="L202" s="166"/>
      <c r="M202" s="271">
        <v>32</v>
      </c>
      <c r="N202" s="173"/>
      <c r="O202" s="176"/>
    </row>
    <row r="203" spans="1:15" ht="17" customHeight="1" x14ac:dyDescent="0.35">
      <c r="A203" s="270">
        <v>3</v>
      </c>
      <c r="B203" s="173"/>
      <c r="C203" s="174"/>
      <c r="D203" s="166"/>
      <c r="E203" s="268">
        <v>33</v>
      </c>
      <c r="F203" s="173"/>
      <c r="G203" s="174"/>
      <c r="H203" s="169"/>
      <c r="I203" s="271">
        <v>3</v>
      </c>
      <c r="J203" s="173"/>
      <c r="K203" s="175"/>
      <c r="L203" s="166"/>
      <c r="M203" s="271">
        <v>33</v>
      </c>
      <c r="N203" s="173"/>
      <c r="O203" s="176"/>
    </row>
    <row r="204" spans="1:15" ht="17" customHeight="1" x14ac:dyDescent="0.35">
      <c r="A204" s="270">
        <v>4</v>
      </c>
      <c r="B204" s="173"/>
      <c r="C204" s="174"/>
      <c r="D204" s="166"/>
      <c r="E204" s="268">
        <v>34</v>
      </c>
      <c r="F204" s="173"/>
      <c r="G204" s="174"/>
      <c r="H204" s="169"/>
      <c r="I204" s="271">
        <v>4</v>
      </c>
      <c r="J204" s="173"/>
      <c r="K204" s="175"/>
      <c r="L204" s="166"/>
      <c r="M204" s="271">
        <v>34</v>
      </c>
      <c r="N204" s="173"/>
      <c r="O204" s="176"/>
    </row>
    <row r="205" spans="1:15" ht="17" customHeight="1" x14ac:dyDescent="0.35">
      <c r="A205" s="270">
        <v>5</v>
      </c>
      <c r="B205" s="173"/>
      <c r="C205" s="174"/>
      <c r="D205" s="166"/>
      <c r="E205" s="268">
        <v>35</v>
      </c>
      <c r="F205" s="173"/>
      <c r="G205" s="174"/>
      <c r="H205" s="169"/>
      <c r="I205" s="271">
        <v>5</v>
      </c>
      <c r="J205" s="173"/>
      <c r="K205" s="175"/>
      <c r="L205" s="166"/>
      <c r="M205" s="271">
        <v>35</v>
      </c>
      <c r="N205" s="173"/>
      <c r="O205" s="176"/>
    </row>
    <row r="206" spans="1:15" ht="17" customHeight="1" x14ac:dyDescent="0.35">
      <c r="A206" s="270">
        <v>6</v>
      </c>
      <c r="B206" s="173"/>
      <c r="C206" s="174"/>
      <c r="D206" s="166"/>
      <c r="E206" s="268">
        <v>36</v>
      </c>
      <c r="F206" s="173"/>
      <c r="G206" s="174"/>
      <c r="H206" s="169"/>
      <c r="I206" s="271">
        <v>6</v>
      </c>
      <c r="J206" s="173"/>
      <c r="K206" s="175"/>
      <c r="L206" s="166"/>
      <c r="M206" s="271">
        <v>36</v>
      </c>
      <c r="N206" s="173"/>
      <c r="O206" s="176"/>
    </row>
    <row r="207" spans="1:15" ht="17" customHeight="1" x14ac:dyDescent="0.35">
      <c r="A207" s="270">
        <v>7</v>
      </c>
      <c r="B207" s="173"/>
      <c r="C207" s="174"/>
      <c r="D207" s="166"/>
      <c r="E207" s="268">
        <v>37</v>
      </c>
      <c r="F207" s="173"/>
      <c r="G207" s="174"/>
      <c r="H207" s="169"/>
      <c r="I207" s="271">
        <v>7</v>
      </c>
      <c r="J207" s="173"/>
      <c r="K207" s="175"/>
      <c r="L207" s="166"/>
      <c r="M207" s="271">
        <v>37</v>
      </c>
      <c r="N207" s="173"/>
      <c r="O207" s="176"/>
    </row>
    <row r="208" spans="1:15" ht="17" customHeight="1" x14ac:dyDescent="0.35">
      <c r="A208" s="270">
        <v>8</v>
      </c>
      <c r="B208" s="173"/>
      <c r="C208" s="174"/>
      <c r="D208" s="166"/>
      <c r="E208" s="268">
        <v>38</v>
      </c>
      <c r="F208" s="173"/>
      <c r="G208" s="174"/>
      <c r="H208" s="169"/>
      <c r="I208" s="271">
        <v>8</v>
      </c>
      <c r="J208" s="173"/>
      <c r="K208" s="175"/>
      <c r="L208" s="166"/>
      <c r="M208" s="271">
        <v>38</v>
      </c>
      <c r="N208" s="173"/>
      <c r="O208" s="176"/>
    </row>
    <row r="209" spans="1:15" ht="17" customHeight="1" x14ac:dyDescent="0.35">
      <c r="A209" s="270">
        <v>9</v>
      </c>
      <c r="B209" s="173"/>
      <c r="C209" s="174"/>
      <c r="D209" s="166"/>
      <c r="E209" s="268">
        <v>39</v>
      </c>
      <c r="F209" s="173"/>
      <c r="G209" s="174"/>
      <c r="H209" s="169"/>
      <c r="I209" s="271">
        <v>9</v>
      </c>
      <c r="J209" s="173"/>
      <c r="K209" s="175"/>
      <c r="L209" s="166"/>
      <c r="M209" s="271">
        <v>39</v>
      </c>
      <c r="N209" s="173"/>
      <c r="O209" s="176"/>
    </row>
    <row r="210" spans="1:15" ht="17" customHeight="1" x14ac:dyDescent="0.35">
      <c r="A210" s="270">
        <v>10</v>
      </c>
      <c r="B210" s="173"/>
      <c r="C210" s="174"/>
      <c r="D210" s="166"/>
      <c r="E210" s="268">
        <v>40</v>
      </c>
      <c r="F210" s="173"/>
      <c r="G210" s="174"/>
      <c r="H210" s="169"/>
      <c r="I210" s="271">
        <v>10</v>
      </c>
      <c r="J210" s="173"/>
      <c r="K210" s="175"/>
      <c r="L210" s="166"/>
      <c r="M210" s="271">
        <v>40</v>
      </c>
      <c r="N210" s="173"/>
      <c r="O210" s="176"/>
    </row>
    <row r="211" spans="1:15" ht="17" customHeight="1" x14ac:dyDescent="0.35">
      <c r="A211" s="270">
        <v>11</v>
      </c>
      <c r="B211" s="173"/>
      <c r="C211" s="174"/>
      <c r="D211" s="166"/>
      <c r="E211" s="268">
        <v>41</v>
      </c>
      <c r="F211" s="173"/>
      <c r="G211" s="174"/>
      <c r="H211" s="169"/>
      <c r="I211" s="271">
        <v>11</v>
      </c>
      <c r="J211" s="173"/>
      <c r="K211" s="175"/>
      <c r="L211" s="166"/>
      <c r="M211" s="271">
        <v>41</v>
      </c>
      <c r="N211" s="173"/>
      <c r="O211" s="176"/>
    </row>
    <row r="212" spans="1:15" ht="17" customHeight="1" x14ac:dyDescent="0.35">
      <c r="A212" s="270">
        <v>12</v>
      </c>
      <c r="B212" s="173"/>
      <c r="C212" s="174"/>
      <c r="D212" s="166"/>
      <c r="E212" s="268">
        <v>42</v>
      </c>
      <c r="F212" s="173"/>
      <c r="G212" s="174"/>
      <c r="H212" s="169"/>
      <c r="I212" s="271">
        <v>12</v>
      </c>
      <c r="J212" s="173"/>
      <c r="K212" s="175"/>
      <c r="L212" s="166"/>
      <c r="M212" s="271">
        <v>42</v>
      </c>
      <c r="N212" s="173"/>
      <c r="O212" s="176"/>
    </row>
    <row r="213" spans="1:15" ht="17" customHeight="1" x14ac:dyDescent="0.35">
      <c r="A213" s="270">
        <v>13</v>
      </c>
      <c r="B213" s="173"/>
      <c r="C213" s="174"/>
      <c r="D213" s="166"/>
      <c r="E213" s="268">
        <v>43</v>
      </c>
      <c r="F213" s="173"/>
      <c r="G213" s="174"/>
      <c r="H213" s="169"/>
      <c r="I213" s="271">
        <v>13</v>
      </c>
      <c r="J213" s="173"/>
      <c r="K213" s="175"/>
      <c r="L213" s="166"/>
      <c r="M213" s="271">
        <v>43</v>
      </c>
      <c r="N213" s="173"/>
      <c r="O213" s="176"/>
    </row>
    <row r="214" spans="1:15" ht="17" customHeight="1" x14ac:dyDescent="0.35">
      <c r="A214" s="270">
        <v>14</v>
      </c>
      <c r="B214" s="173"/>
      <c r="C214" s="174"/>
      <c r="D214" s="166"/>
      <c r="E214" s="268">
        <v>44</v>
      </c>
      <c r="F214" s="173"/>
      <c r="G214" s="174"/>
      <c r="H214" s="169"/>
      <c r="I214" s="271">
        <v>14</v>
      </c>
      <c r="J214" s="173"/>
      <c r="K214" s="175"/>
      <c r="L214" s="166"/>
      <c r="M214" s="271">
        <v>44</v>
      </c>
      <c r="N214" s="173"/>
      <c r="O214" s="176"/>
    </row>
    <row r="215" spans="1:15" ht="17" customHeight="1" x14ac:dyDescent="0.35">
      <c r="A215" s="270">
        <v>15</v>
      </c>
      <c r="B215" s="173"/>
      <c r="C215" s="174"/>
      <c r="D215" s="166"/>
      <c r="E215" s="268">
        <v>45</v>
      </c>
      <c r="F215" s="173"/>
      <c r="G215" s="174"/>
      <c r="H215" s="169"/>
      <c r="I215" s="271">
        <v>15</v>
      </c>
      <c r="J215" s="173"/>
      <c r="K215" s="175"/>
      <c r="L215" s="166"/>
      <c r="M215" s="271">
        <v>45</v>
      </c>
      <c r="N215" s="173"/>
      <c r="O215" s="176"/>
    </row>
    <row r="216" spans="1:15" ht="17" customHeight="1" x14ac:dyDescent="0.35">
      <c r="A216" s="270">
        <v>16</v>
      </c>
      <c r="B216" s="173"/>
      <c r="C216" s="174"/>
      <c r="D216" s="166"/>
      <c r="E216" s="268">
        <v>46</v>
      </c>
      <c r="F216" s="173"/>
      <c r="G216" s="174"/>
      <c r="H216" s="169"/>
      <c r="I216" s="271">
        <v>16</v>
      </c>
      <c r="J216" s="173"/>
      <c r="K216" s="175"/>
      <c r="L216" s="166"/>
      <c r="M216" s="271">
        <v>46</v>
      </c>
      <c r="N216" s="173"/>
      <c r="O216" s="176"/>
    </row>
    <row r="217" spans="1:15" ht="17" customHeight="1" x14ac:dyDescent="0.35">
      <c r="A217" s="270">
        <v>17</v>
      </c>
      <c r="B217" s="173"/>
      <c r="C217" s="174"/>
      <c r="D217" s="166"/>
      <c r="E217" s="268">
        <v>47</v>
      </c>
      <c r="F217" s="173"/>
      <c r="G217" s="174"/>
      <c r="H217" s="169"/>
      <c r="I217" s="271">
        <v>17</v>
      </c>
      <c r="J217" s="173"/>
      <c r="K217" s="175"/>
      <c r="L217" s="166"/>
      <c r="M217" s="271">
        <v>47</v>
      </c>
      <c r="N217" s="173"/>
      <c r="O217" s="176"/>
    </row>
    <row r="218" spans="1:15" ht="17" customHeight="1" x14ac:dyDescent="0.35">
      <c r="A218" s="270">
        <v>18</v>
      </c>
      <c r="B218" s="173"/>
      <c r="C218" s="174"/>
      <c r="D218" s="166"/>
      <c r="E218" s="268">
        <v>48</v>
      </c>
      <c r="F218" s="173"/>
      <c r="G218" s="174"/>
      <c r="H218" s="169"/>
      <c r="I218" s="271">
        <v>18</v>
      </c>
      <c r="J218" s="173"/>
      <c r="K218" s="175"/>
      <c r="L218" s="166"/>
      <c r="M218" s="271">
        <v>48</v>
      </c>
      <c r="N218" s="173"/>
      <c r="O218" s="176"/>
    </row>
    <row r="219" spans="1:15" ht="17" customHeight="1" x14ac:dyDescent="0.35">
      <c r="A219" s="270">
        <v>19</v>
      </c>
      <c r="B219" s="173"/>
      <c r="C219" s="174"/>
      <c r="D219" s="166"/>
      <c r="E219" s="268">
        <v>49</v>
      </c>
      <c r="F219" s="173"/>
      <c r="G219" s="174"/>
      <c r="H219" s="169"/>
      <c r="I219" s="271">
        <v>19</v>
      </c>
      <c r="J219" s="173"/>
      <c r="K219" s="175"/>
      <c r="L219" s="166"/>
      <c r="M219" s="271">
        <v>49</v>
      </c>
      <c r="N219" s="173"/>
      <c r="O219" s="176"/>
    </row>
    <row r="220" spans="1:15" ht="17" customHeight="1" x14ac:dyDescent="0.35">
      <c r="A220" s="270">
        <v>20</v>
      </c>
      <c r="B220" s="173"/>
      <c r="C220" s="174"/>
      <c r="D220" s="166"/>
      <c r="E220" s="268">
        <v>50</v>
      </c>
      <c r="F220" s="173"/>
      <c r="G220" s="174"/>
      <c r="H220" s="169"/>
      <c r="I220" s="271">
        <v>20</v>
      </c>
      <c r="J220" s="173"/>
      <c r="K220" s="175"/>
      <c r="L220" s="166"/>
      <c r="M220" s="271">
        <v>50</v>
      </c>
      <c r="N220" s="173"/>
      <c r="O220" s="176"/>
    </row>
    <row r="221" spans="1:15" ht="17" customHeight="1" x14ac:dyDescent="0.35">
      <c r="A221" s="270">
        <v>21</v>
      </c>
      <c r="B221" s="173"/>
      <c r="C221" s="174"/>
      <c r="D221" s="166"/>
      <c r="E221" s="268">
        <v>51</v>
      </c>
      <c r="F221" s="173"/>
      <c r="G221" s="174"/>
      <c r="H221" s="169"/>
      <c r="I221" s="271">
        <v>21</v>
      </c>
      <c r="J221" s="173"/>
      <c r="K221" s="175"/>
      <c r="L221" s="166"/>
      <c r="M221" s="271">
        <v>51</v>
      </c>
      <c r="N221" s="173"/>
      <c r="O221" s="176"/>
    </row>
    <row r="222" spans="1:15" ht="17" customHeight="1" x14ac:dyDescent="0.35">
      <c r="A222" s="270">
        <v>22</v>
      </c>
      <c r="B222" s="173"/>
      <c r="C222" s="174"/>
      <c r="D222" s="166"/>
      <c r="E222" s="268">
        <v>52</v>
      </c>
      <c r="F222" s="173"/>
      <c r="G222" s="174"/>
      <c r="H222" s="169"/>
      <c r="I222" s="271">
        <v>22</v>
      </c>
      <c r="J222" s="173"/>
      <c r="K222" s="175"/>
      <c r="L222" s="166"/>
      <c r="M222" s="271">
        <v>52</v>
      </c>
      <c r="N222" s="173"/>
      <c r="O222" s="176"/>
    </row>
    <row r="223" spans="1:15" ht="17" customHeight="1" x14ac:dyDescent="0.35">
      <c r="A223" s="270">
        <v>23</v>
      </c>
      <c r="B223" s="173"/>
      <c r="C223" s="174"/>
      <c r="D223" s="166"/>
      <c r="E223" s="268">
        <v>53</v>
      </c>
      <c r="F223" s="173"/>
      <c r="G223" s="174"/>
      <c r="H223" s="169"/>
      <c r="I223" s="271">
        <v>23</v>
      </c>
      <c r="J223" s="173"/>
      <c r="K223" s="175"/>
      <c r="L223" s="166"/>
      <c r="M223" s="271">
        <v>53</v>
      </c>
      <c r="N223" s="173"/>
      <c r="O223" s="176"/>
    </row>
    <row r="224" spans="1:15" ht="17" customHeight="1" x14ac:dyDescent="0.35">
      <c r="A224" s="270">
        <v>24</v>
      </c>
      <c r="B224" s="173"/>
      <c r="C224" s="174"/>
      <c r="D224" s="166"/>
      <c r="E224" s="268">
        <v>54</v>
      </c>
      <c r="F224" s="173"/>
      <c r="G224" s="174"/>
      <c r="H224" s="169"/>
      <c r="I224" s="271">
        <v>24</v>
      </c>
      <c r="J224" s="173"/>
      <c r="K224" s="175"/>
      <c r="L224" s="166"/>
      <c r="M224" s="271">
        <v>54</v>
      </c>
      <c r="N224" s="173"/>
      <c r="O224" s="176"/>
    </row>
    <row r="225" spans="1:15" ht="17" customHeight="1" x14ac:dyDescent="0.35">
      <c r="A225" s="270">
        <v>25</v>
      </c>
      <c r="B225" s="173"/>
      <c r="C225" s="174"/>
      <c r="D225" s="166"/>
      <c r="E225" s="268">
        <v>55</v>
      </c>
      <c r="F225" s="173"/>
      <c r="G225" s="174"/>
      <c r="H225" s="169"/>
      <c r="I225" s="271">
        <v>25</v>
      </c>
      <c r="J225" s="173"/>
      <c r="K225" s="175"/>
      <c r="L225" s="166"/>
      <c r="M225" s="271">
        <v>55</v>
      </c>
      <c r="N225" s="173"/>
      <c r="O225" s="176"/>
    </row>
    <row r="226" spans="1:15" ht="17" customHeight="1" x14ac:dyDescent="0.35">
      <c r="A226" s="270">
        <v>26</v>
      </c>
      <c r="B226" s="173"/>
      <c r="C226" s="174"/>
      <c r="D226" s="166"/>
      <c r="E226" s="268">
        <v>56</v>
      </c>
      <c r="F226" s="173"/>
      <c r="G226" s="174"/>
      <c r="H226" s="169"/>
      <c r="I226" s="271">
        <v>26</v>
      </c>
      <c r="J226" s="173"/>
      <c r="K226" s="175"/>
      <c r="L226" s="166"/>
      <c r="M226" s="271">
        <v>56</v>
      </c>
      <c r="N226" s="173"/>
      <c r="O226" s="176"/>
    </row>
    <row r="227" spans="1:15" ht="17" customHeight="1" x14ac:dyDescent="0.35">
      <c r="A227" s="270">
        <v>27</v>
      </c>
      <c r="B227" s="173"/>
      <c r="C227" s="174"/>
      <c r="D227" s="166"/>
      <c r="E227" s="268">
        <v>57</v>
      </c>
      <c r="F227" s="173"/>
      <c r="G227" s="174"/>
      <c r="H227" s="169"/>
      <c r="I227" s="271">
        <v>27</v>
      </c>
      <c r="J227" s="173"/>
      <c r="K227" s="175"/>
      <c r="L227" s="166"/>
      <c r="M227" s="271">
        <v>57</v>
      </c>
      <c r="N227" s="173"/>
      <c r="O227" s="176"/>
    </row>
    <row r="228" spans="1:15" ht="17" customHeight="1" x14ac:dyDescent="0.35">
      <c r="A228" s="270">
        <v>28</v>
      </c>
      <c r="B228" s="173"/>
      <c r="C228" s="174"/>
      <c r="D228" s="166"/>
      <c r="E228" s="268">
        <v>58</v>
      </c>
      <c r="F228" s="173"/>
      <c r="G228" s="174"/>
      <c r="H228" s="169"/>
      <c r="I228" s="271">
        <v>28</v>
      </c>
      <c r="J228" s="173"/>
      <c r="K228" s="175"/>
      <c r="L228" s="166"/>
      <c r="M228" s="271">
        <v>58</v>
      </c>
      <c r="N228" s="173"/>
      <c r="O228" s="176"/>
    </row>
    <row r="229" spans="1:15" ht="17" customHeight="1" x14ac:dyDescent="0.35">
      <c r="A229" s="270">
        <v>29</v>
      </c>
      <c r="B229" s="173"/>
      <c r="C229" s="174"/>
      <c r="D229" s="166"/>
      <c r="E229" s="268">
        <v>59</v>
      </c>
      <c r="F229" s="173"/>
      <c r="G229" s="174"/>
      <c r="H229" s="169"/>
      <c r="I229" s="271">
        <v>29</v>
      </c>
      <c r="J229" s="173"/>
      <c r="K229" s="175"/>
      <c r="L229" s="166"/>
      <c r="M229" s="271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10" t="s">
        <v>38</v>
      </c>
      <c r="B231" s="510"/>
      <c r="C231" s="510"/>
      <c r="D231" s="510"/>
      <c r="E231" s="511"/>
      <c r="F231" s="511"/>
      <c r="G231" s="285"/>
      <c r="H231" s="169"/>
      <c r="I231" s="510" t="s">
        <v>38</v>
      </c>
      <c r="J231" s="510"/>
      <c r="K231" s="510"/>
      <c r="L231" s="510"/>
      <c r="M231" s="511"/>
      <c r="N231" s="511"/>
      <c r="O231" s="286"/>
    </row>
    <row r="232" spans="1:15" ht="20" customHeight="1" thickBot="1" x14ac:dyDescent="0.4">
      <c r="A232" s="512" t="s">
        <v>115</v>
      </c>
      <c r="B232" s="512"/>
      <c r="C232" s="512">
        <f>C37</f>
        <v>60</v>
      </c>
      <c r="D232" s="512"/>
      <c r="E232" s="511"/>
      <c r="F232" s="511"/>
      <c r="G232" s="285"/>
      <c r="H232" s="169"/>
      <c r="I232" s="512" t="s">
        <v>115</v>
      </c>
      <c r="J232" s="512"/>
      <c r="K232" s="443">
        <f>C232</f>
        <v>60</v>
      </c>
      <c r="L232" s="445"/>
      <c r="M232" s="511"/>
      <c r="N232" s="511"/>
      <c r="O232" s="286"/>
    </row>
    <row r="233" spans="1:15" ht="20" customHeight="1" thickBot="1" x14ac:dyDescent="0.4">
      <c r="A233" s="510" t="s">
        <v>39</v>
      </c>
      <c r="B233" s="510"/>
      <c r="C233" s="510"/>
      <c r="D233" s="510"/>
      <c r="E233" s="511"/>
      <c r="F233" s="511"/>
      <c r="G233" s="285"/>
      <c r="H233" s="169"/>
      <c r="I233" s="510" t="s">
        <v>39</v>
      </c>
      <c r="J233" s="510"/>
      <c r="K233" s="510"/>
      <c r="L233" s="510"/>
      <c r="M233" s="511"/>
      <c r="N233" s="511"/>
      <c r="O233" s="286"/>
    </row>
    <row r="234" spans="1:15" ht="20" customHeight="1" thickBot="1" x14ac:dyDescent="0.4">
      <c r="A234" s="510" t="str">
        <f>A195</f>
        <v xml:space="preserve">Partijpunten: </v>
      </c>
      <c r="B234" s="510"/>
      <c r="C234" s="510"/>
      <c r="D234" s="510"/>
      <c r="E234" s="511"/>
      <c r="F234" s="511"/>
      <c r="G234" s="287"/>
      <c r="H234" s="182"/>
      <c r="I234" s="510" t="str">
        <f>A195</f>
        <v xml:space="preserve">Partijpunten: </v>
      </c>
      <c r="J234" s="510"/>
      <c r="K234" s="510"/>
      <c r="L234" s="510"/>
      <c r="M234" s="511"/>
      <c r="N234" s="511"/>
      <c r="O234" s="288"/>
    </row>
    <row r="235" spans="1:15" ht="30" customHeight="1" thickBot="1" x14ac:dyDescent="0.5">
      <c r="A235" s="156" t="str">
        <f>A1</f>
        <v>DB Li</v>
      </c>
      <c r="B235" s="276" t="s">
        <v>33</v>
      </c>
      <c r="C235" s="522">
        <v>7</v>
      </c>
      <c r="D235" s="523"/>
      <c r="E235" s="277" t="s">
        <v>112</v>
      </c>
      <c r="F235" s="291">
        <f>F1</f>
        <v>2</v>
      </c>
      <c r="G235" s="279" t="s">
        <v>116</v>
      </c>
      <c r="H235" s="290"/>
      <c r="I235" s="156" t="str">
        <f>A235</f>
        <v>DB Li</v>
      </c>
      <c r="J235" s="276" t="s">
        <v>33</v>
      </c>
      <c r="K235" s="524">
        <f>C235</f>
        <v>7</v>
      </c>
      <c r="L235" s="523"/>
      <c r="M235" s="277" t="s">
        <v>112</v>
      </c>
      <c r="N235" s="269">
        <f>F235</f>
        <v>2</v>
      </c>
      <c r="O235" s="280" t="str">
        <f>G235</f>
        <v>P B</v>
      </c>
    </row>
    <row r="236" spans="1:15" ht="15" customHeight="1" thickBot="1" x14ac:dyDescent="0.4">
      <c r="A236" s="156"/>
      <c r="B236" s="513"/>
      <c r="C236" s="514"/>
      <c r="D236" s="514"/>
      <c r="E236" s="514"/>
      <c r="F236" s="514"/>
      <c r="G236" s="515"/>
      <c r="H236" s="159"/>
      <c r="I236" s="525"/>
      <c r="J236" s="526"/>
      <c r="K236" s="526"/>
      <c r="L236" s="526"/>
      <c r="M236" s="526"/>
      <c r="N236" s="526"/>
      <c r="O236" s="527"/>
    </row>
    <row r="237" spans="1:15" ht="15" customHeight="1" thickBot="1" x14ac:dyDescent="0.4">
      <c r="A237" s="281"/>
      <c r="B237" s="516" t="s">
        <v>114</v>
      </c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8"/>
      <c r="O237" s="282"/>
    </row>
    <row r="238" spans="1:15" ht="19" customHeight="1" thickBot="1" x14ac:dyDescent="0.4">
      <c r="A238" s="158" t="s">
        <v>34</v>
      </c>
      <c r="B238" s="519"/>
      <c r="C238" s="520"/>
      <c r="D238" s="520"/>
      <c r="E238" s="520"/>
      <c r="F238" s="520"/>
      <c r="G238" s="521"/>
      <c r="H238" s="336"/>
      <c r="I238" s="158" t="s">
        <v>34</v>
      </c>
      <c r="J238" s="519"/>
      <c r="K238" s="520"/>
      <c r="L238" s="520"/>
      <c r="M238" s="520"/>
      <c r="N238" s="520"/>
      <c r="O238" s="521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84"/>
      <c r="E239" s="162" t="s">
        <v>35</v>
      </c>
      <c r="F239" s="160" t="s">
        <v>36</v>
      </c>
      <c r="G239" s="161" t="s">
        <v>37</v>
      </c>
      <c r="H239" s="335"/>
      <c r="I239" s="162" t="s">
        <v>35</v>
      </c>
      <c r="J239" s="160" t="s">
        <v>36</v>
      </c>
      <c r="K239" s="160" t="s">
        <v>37</v>
      </c>
      <c r="L239" s="284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0">
        <v>2</v>
      </c>
      <c r="B241" s="173"/>
      <c r="C241" s="174"/>
      <c r="D241" s="166"/>
      <c r="E241" s="268">
        <v>32</v>
      </c>
      <c r="F241" s="173"/>
      <c r="G241" s="174"/>
      <c r="H241" s="169"/>
      <c r="I241" s="271">
        <v>2</v>
      </c>
      <c r="J241" s="173"/>
      <c r="K241" s="175"/>
      <c r="L241" s="166"/>
      <c r="M241" s="271">
        <v>32</v>
      </c>
      <c r="N241" s="173"/>
      <c r="O241" s="176"/>
    </row>
    <row r="242" spans="1:15" ht="17" customHeight="1" x14ac:dyDescent="0.35">
      <c r="A242" s="270">
        <v>3</v>
      </c>
      <c r="B242" s="173"/>
      <c r="C242" s="174"/>
      <c r="D242" s="166"/>
      <c r="E242" s="268">
        <v>33</v>
      </c>
      <c r="F242" s="173"/>
      <c r="G242" s="174"/>
      <c r="H242" s="169"/>
      <c r="I242" s="271">
        <v>3</v>
      </c>
      <c r="J242" s="173"/>
      <c r="K242" s="175"/>
      <c r="L242" s="166"/>
      <c r="M242" s="271">
        <v>33</v>
      </c>
      <c r="N242" s="173"/>
      <c r="O242" s="176"/>
    </row>
    <row r="243" spans="1:15" ht="17" customHeight="1" x14ac:dyDescent="0.35">
      <c r="A243" s="270">
        <v>4</v>
      </c>
      <c r="B243" s="173"/>
      <c r="C243" s="174"/>
      <c r="D243" s="166"/>
      <c r="E243" s="268">
        <v>34</v>
      </c>
      <c r="F243" s="173"/>
      <c r="G243" s="174"/>
      <c r="H243" s="169"/>
      <c r="I243" s="271">
        <v>4</v>
      </c>
      <c r="J243" s="173"/>
      <c r="K243" s="175"/>
      <c r="L243" s="166"/>
      <c r="M243" s="271">
        <v>34</v>
      </c>
      <c r="N243" s="173"/>
      <c r="O243" s="176"/>
    </row>
    <row r="244" spans="1:15" ht="17" customHeight="1" x14ac:dyDescent="0.35">
      <c r="A244" s="270">
        <v>5</v>
      </c>
      <c r="B244" s="173"/>
      <c r="C244" s="174"/>
      <c r="D244" s="166"/>
      <c r="E244" s="268">
        <v>35</v>
      </c>
      <c r="F244" s="173"/>
      <c r="G244" s="174"/>
      <c r="H244" s="169"/>
      <c r="I244" s="271">
        <v>5</v>
      </c>
      <c r="J244" s="173"/>
      <c r="K244" s="175"/>
      <c r="L244" s="166"/>
      <c r="M244" s="271">
        <v>35</v>
      </c>
      <c r="N244" s="173"/>
      <c r="O244" s="176"/>
    </row>
    <row r="245" spans="1:15" ht="17" customHeight="1" x14ac:dyDescent="0.35">
      <c r="A245" s="270">
        <v>6</v>
      </c>
      <c r="B245" s="173"/>
      <c r="C245" s="174"/>
      <c r="D245" s="166"/>
      <c r="E245" s="268">
        <v>36</v>
      </c>
      <c r="F245" s="173"/>
      <c r="G245" s="174"/>
      <c r="H245" s="169"/>
      <c r="I245" s="271">
        <v>6</v>
      </c>
      <c r="J245" s="173"/>
      <c r="K245" s="175"/>
      <c r="L245" s="166"/>
      <c r="M245" s="271">
        <v>36</v>
      </c>
      <c r="N245" s="173"/>
      <c r="O245" s="176"/>
    </row>
    <row r="246" spans="1:15" ht="17" customHeight="1" x14ac:dyDescent="0.35">
      <c r="A246" s="270">
        <v>7</v>
      </c>
      <c r="B246" s="173"/>
      <c r="C246" s="174"/>
      <c r="D246" s="166"/>
      <c r="E246" s="268">
        <v>37</v>
      </c>
      <c r="F246" s="173"/>
      <c r="G246" s="174"/>
      <c r="H246" s="169"/>
      <c r="I246" s="271">
        <v>7</v>
      </c>
      <c r="J246" s="173"/>
      <c r="K246" s="175"/>
      <c r="L246" s="166"/>
      <c r="M246" s="271">
        <v>37</v>
      </c>
      <c r="N246" s="173"/>
      <c r="O246" s="176"/>
    </row>
    <row r="247" spans="1:15" ht="17" customHeight="1" x14ac:dyDescent="0.35">
      <c r="A247" s="270">
        <v>8</v>
      </c>
      <c r="B247" s="173"/>
      <c r="C247" s="174"/>
      <c r="D247" s="166"/>
      <c r="E247" s="268">
        <v>38</v>
      </c>
      <c r="F247" s="173"/>
      <c r="G247" s="174"/>
      <c r="H247" s="169"/>
      <c r="I247" s="271">
        <v>8</v>
      </c>
      <c r="J247" s="173"/>
      <c r="K247" s="175"/>
      <c r="L247" s="166"/>
      <c r="M247" s="271">
        <v>38</v>
      </c>
      <c r="N247" s="173"/>
      <c r="O247" s="176"/>
    </row>
    <row r="248" spans="1:15" ht="17" customHeight="1" x14ac:dyDescent="0.35">
      <c r="A248" s="270">
        <v>9</v>
      </c>
      <c r="B248" s="173"/>
      <c r="C248" s="174"/>
      <c r="D248" s="166"/>
      <c r="E248" s="268">
        <v>39</v>
      </c>
      <c r="F248" s="173"/>
      <c r="G248" s="174"/>
      <c r="H248" s="169"/>
      <c r="I248" s="271">
        <v>9</v>
      </c>
      <c r="J248" s="173"/>
      <c r="K248" s="175"/>
      <c r="L248" s="166"/>
      <c r="M248" s="271">
        <v>39</v>
      </c>
      <c r="N248" s="173"/>
      <c r="O248" s="176"/>
    </row>
    <row r="249" spans="1:15" ht="17" customHeight="1" x14ac:dyDescent="0.35">
      <c r="A249" s="270">
        <v>10</v>
      </c>
      <c r="B249" s="173"/>
      <c r="C249" s="174"/>
      <c r="D249" s="166"/>
      <c r="E249" s="268">
        <v>40</v>
      </c>
      <c r="F249" s="173"/>
      <c r="G249" s="174"/>
      <c r="H249" s="169"/>
      <c r="I249" s="271">
        <v>10</v>
      </c>
      <c r="J249" s="173"/>
      <c r="K249" s="175"/>
      <c r="L249" s="166"/>
      <c r="M249" s="271">
        <v>40</v>
      </c>
      <c r="N249" s="173"/>
      <c r="O249" s="176"/>
    </row>
    <row r="250" spans="1:15" ht="17" customHeight="1" x14ac:dyDescent="0.35">
      <c r="A250" s="270">
        <v>11</v>
      </c>
      <c r="B250" s="173"/>
      <c r="C250" s="174"/>
      <c r="D250" s="166"/>
      <c r="E250" s="268">
        <v>41</v>
      </c>
      <c r="F250" s="173"/>
      <c r="G250" s="174"/>
      <c r="H250" s="169"/>
      <c r="I250" s="271">
        <v>11</v>
      </c>
      <c r="J250" s="173"/>
      <c r="K250" s="175"/>
      <c r="L250" s="166"/>
      <c r="M250" s="271">
        <v>41</v>
      </c>
      <c r="N250" s="173"/>
      <c r="O250" s="176"/>
    </row>
    <row r="251" spans="1:15" ht="17" customHeight="1" x14ac:dyDescent="0.35">
      <c r="A251" s="270">
        <v>12</v>
      </c>
      <c r="B251" s="173"/>
      <c r="C251" s="174"/>
      <c r="D251" s="166"/>
      <c r="E251" s="268">
        <v>42</v>
      </c>
      <c r="F251" s="173"/>
      <c r="G251" s="174"/>
      <c r="H251" s="169"/>
      <c r="I251" s="271">
        <v>12</v>
      </c>
      <c r="J251" s="173"/>
      <c r="K251" s="175"/>
      <c r="L251" s="166"/>
      <c r="M251" s="271">
        <v>42</v>
      </c>
      <c r="N251" s="173"/>
      <c r="O251" s="176"/>
    </row>
    <row r="252" spans="1:15" ht="17" customHeight="1" x14ac:dyDescent="0.35">
      <c r="A252" s="270">
        <v>13</v>
      </c>
      <c r="B252" s="173"/>
      <c r="C252" s="174"/>
      <c r="D252" s="166"/>
      <c r="E252" s="268">
        <v>43</v>
      </c>
      <c r="F252" s="173"/>
      <c r="G252" s="174"/>
      <c r="H252" s="169"/>
      <c r="I252" s="271">
        <v>13</v>
      </c>
      <c r="J252" s="173"/>
      <c r="K252" s="175"/>
      <c r="L252" s="166"/>
      <c r="M252" s="271">
        <v>43</v>
      </c>
      <c r="N252" s="173"/>
      <c r="O252" s="176"/>
    </row>
    <row r="253" spans="1:15" ht="17" customHeight="1" x14ac:dyDescent="0.35">
      <c r="A253" s="270">
        <v>14</v>
      </c>
      <c r="B253" s="173"/>
      <c r="C253" s="174"/>
      <c r="D253" s="166"/>
      <c r="E253" s="268">
        <v>44</v>
      </c>
      <c r="F253" s="173"/>
      <c r="G253" s="174"/>
      <c r="H253" s="169"/>
      <c r="I253" s="271">
        <v>14</v>
      </c>
      <c r="J253" s="173"/>
      <c r="K253" s="175"/>
      <c r="L253" s="166"/>
      <c r="M253" s="271">
        <v>44</v>
      </c>
      <c r="N253" s="173"/>
      <c r="O253" s="176"/>
    </row>
    <row r="254" spans="1:15" ht="17" customHeight="1" x14ac:dyDescent="0.35">
      <c r="A254" s="270">
        <v>15</v>
      </c>
      <c r="B254" s="173"/>
      <c r="C254" s="174"/>
      <c r="D254" s="166"/>
      <c r="E254" s="268">
        <v>45</v>
      </c>
      <c r="F254" s="173"/>
      <c r="G254" s="174"/>
      <c r="H254" s="169"/>
      <c r="I254" s="271">
        <v>15</v>
      </c>
      <c r="J254" s="173"/>
      <c r="K254" s="175"/>
      <c r="L254" s="166"/>
      <c r="M254" s="271">
        <v>45</v>
      </c>
      <c r="N254" s="173"/>
      <c r="O254" s="176"/>
    </row>
    <row r="255" spans="1:15" ht="17" customHeight="1" x14ac:dyDescent="0.35">
      <c r="A255" s="270">
        <v>16</v>
      </c>
      <c r="B255" s="173"/>
      <c r="C255" s="174"/>
      <c r="D255" s="166"/>
      <c r="E255" s="268">
        <v>46</v>
      </c>
      <c r="F255" s="173"/>
      <c r="G255" s="174"/>
      <c r="H255" s="169"/>
      <c r="I255" s="271">
        <v>16</v>
      </c>
      <c r="J255" s="173"/>
      <c r="K255" s="175"/>
      <c r="L255" s="166"/>
      <c r="M255" s="271">
        <v>46</v>
      </c>
      <c r="N255" s="173"/>
      <c r="O255" s="176"/>
    </row>
    <row r="256" spans="1:15" ht="17" customHeight="1" x14ac:dyDescent="0.35">
      <c r="A256" s="270">
        <v>17</v>
      </c>
      <c r="B256" s="173"/>
      <c r="C256" s="174"/>
      <c r="D256" s="166"/>
      <c r="E256" s="268">
        <v>47</v>
      </c>
      <c r="F256" s="173"/>
      <c r="G256" s="174"/>
      <c r="H256" s="169"/>
      <c r="I256" s="271">
        <v>17</v>
      </c>
      <c r="J256" s="173"/>
      <c r="K256" s="175"/>
      <c r="L256" s="166"/>
      <c r="M256" s="271">
        <v>47</v>
      </c>
      <c r="N256" s="173"/>
      <c r="O256" s="176"/>
    </row>
    <row r="257" spans="1:15" ht="17" customHeight="1" x14ac:dyDescent="0.35">
      <c r="A257" s="270">
        <v>18</v>
      </c>
      <c r="B257" s="173"/>
      <c r="C257" s="174"/>
      <c r="D257" s="166"/>
      <c r="E257" s="268">
        <v>48</v>
      </c>
      <c r="F257" s="173"/>
      <c r="G257" s="174"/>
      <c r="H257" s="169"/>
      <c r="I257" s="271">
        <v>18</v>
      </c>
      <c r="J257" s="173"/>
      <c r="K257" s="175"/>
      <c r="L257" s="166"/>
      <c r="M257" s="271">
        <v>48</v>
      </c>
      <c r="N257" s="173"/>
      <c r="O257" s="176"/>
    </row>
    <row r="258" spans="1:15" ht="17" customHeight="1" x14ac:dyDescent="0.35">
      <c r="A258" s="270">
        <v>19</v>
      </c>
      <c r="B258" s="173"/>
      <c r="C258" s="174"/>
      <c r="D258" s="166"/>
      <c r="E258" s="268">
        <v>49</v>
      </c>
      <c r="F258" s="173"/>
      <c r="G258" s="174"/>
      <c r="H258" s="169"/>
      <c r="I258" s="271">
        <v>19</v>
      </c>
      <c r="J258" s="173"/>
      <c r="K258" s="175"/>
      <c r="L258" s="166"/>
      <c r="M258" s="271">
        <v>49</v>
      </c>
      <c r="N258" s="173"/>
      <c r="O258" s="176"/>
    </row>
    <row r="259" spans="1:15" ht="17" customHeight="1" x14ac:dyDescent="0.35">
      <c r="A259" s="270">
        <v>20</v>
      </c>
      <c r="B259" s="173"/>
      <c r="C259" s="174"/>
      <c r="D259" s="166"/>
      <c r="E259" s="268">
        <v>50</v>
      </c>
      <c r="F259" s="173"/>
      <c r="G259" s="174"/>
      <c r="H259" s="169"/>
      <c r="I259" s="271">
        <v>20</v>
      </c>
      <c r="J259" s="173"/>
      <c r="K259" s="175"/>
      <c r="L259" s="166"/>
      <c r="M259" s="271">
        <v>50</v>
      </c>
      <c r="N259" s="173"/>
      <c r="O259" s="176"/>
    </row>
    <row r="260" spans="1:15" ht="17" customHeight="1" x14ac:dyDescent="0.35">
      <c r="A260" s="270">
        <v>21</v>
      </c>
      <c r="B260" s="173"/>
      <c r="C260" s="174"/>
      <c r="D260" s="166"/>
      <c r="E260" s="268">
        <v>51</v>
      </c>
      <c r="F260" s="173"/>
      <c r="G260" s="174"/>
      <c r="H260" s="169"/>
      <c r="I260" s="271">
        <v>21</v>
      </c>
      <c r="J260" s="173"/>
      <c r="K260" s="175"/>
      <c r="L260" s="166"/>
      <c r="M260" s="271">
        <v>51</v>
      </c>
      <c r="N260" s="173"/>
      <c r="O260" s="176"/>
    </row>
    <row r="261" spans="1:15" ht="17" customHeight="1" x14ac:dyDescent="0.35">
      <c r="A261" s="270">
        <v>22</v>
      </c>
      <c r="B261" s="173"/>
      <c r="C261" s="174"/>
      <c r="D261" s="166"/>
      <c r="E261" s="268">
        <v>52</v>
      </c>
      <c r="F261" s="173"/>
      <c r="G261" s="174"/>
      <c r="H261" s="169"/>
      <c r="I261" s="271">
        <v>22</v>
      </c>
      <c r="J261" s="173"/>
      <c r="K261" s="175"/>
      <c r="L261" s="166"/>
      <c r="M261" s="271">
        <v>52</v>
      </c>
      <c r="N261" s="173"/>
      <c r="O261" s="176"/>
    </row>
    <row r="262" spans="1:15" ht="17" customHeight="1" x14ac:dyDescent="0.35">
      <c r="A262" s="270">
        <v>23</v>
      </c>
      <c r="B262" s="173"/>
      <c r="C262" s="174"/>
      <c r="D262" s="166"/>
      <c r="E262" s="268">
        <v>53</v>
      </c>
      <c r="F262" s="173"/>
      <c r="G262" s="174"/>
      <c r="H262" s="169"/>
      <c r="I262" s="271">
        <v>23</v>
      </c>
      <c r="J262" s="173"/>
      <c r="K262" s="175"/>
      <c r="L262" s="166"/>
      <c r="M262" s="271">
        <v>53</v>
      </c>
      <c r="N262" s="173"/>
      <c r="O262" s="176"/>
    </row>
    <row r="263" spans="1:15" ht="17" customHeight="1" x14ac:dyDescent="0.35">
      <c r="A263" s="270">
        <v>24</v>
      </c>
      <c r="B263" s="173"/>
      <c r="C263" s="174"/>
      <c r="D263" s="166"/>
      <c r="E263" s="268">
        <v>54</v>
      </c>
      <c r="F263" s="173"/>
      <c r="G263" s="174"/>
      <c r="H263" s="169"/>
      <c r="I263" s="271">
        <v>24</v>
      </c>
      <c r="J263" s="173"/>
      <c r="K263" s="175"/>
      <c r="L263" s="166"/>
      <c r="M263" s="271">
        <v>54</v>
      </c>
      <c r="N263" s="173"/>
      <c r="O263" s="176"/>
    </row>
    <row r="264" spans="1:15" ht="17" customHeight="1" x14ac:dyDescent="0.35">
      <c r="A264" s="270">
        <v>25</v>
      </c>
      <c r="B264" s="173"/>
      <c r="C264" s="174"/>
      <c r="D264" s="166"/>
      <c r="E264" s="268">
        <v>55</v>
      </c>
      <c r="F264" s="173"/>
      <c r="G264" s="174"/>
      <c r="H264" s="169"/>
      <c r="I264" s="271">
        <v>25</v>
      </c>
      <c r="J264" s="173"/>
      <c r="K264" s="175"/>
      <c r="L264" s="166"/>
      <c r="M264" s="271">
        <v>55</v>
      </c>
      <c r="N264" s="173"/>
      <c r="O264" s="176"/>
    </row>
    <row r="265" spans="1:15" ht="17" customHeight="1" x14ac:dyDescent="0.35">
      <c r="A265" s="270">
        <v>26</v>
      </c>
      <c r="B265" s="173"/>
      <c r="C265" s="174"/>
      <c r="D265" s="166"/>
      <c r="E265" s="268">
        <v>56</v>
      </c>
      <c r="F265" s="173"/>
      <c r="G265" s="174"/>
      <c r="H265" s="169"/>
      <c r="I265" s="271">
        <v>26</v>
      </c>
      <c r="J265" s="173"/>
      <c r="K265" s="175"/>
      <c r="L265" s="166"/>
      <c r="M265" s="271">
        <v>56</v>
      </c>
      <c r="N265" s="173"/>
      <c r="O265" s="176"/>
    </row>
    <row r="266" spans="1:15" ht="17" customHeight="1" x14ac:dyDescent="0.35">
      <c r="A266" s="270">
        <v>27</v>
      </c>
      <c r="B266" s="173"/>
      <c r="C266" s="174"/>
      <c r="D266" s="166"/>
      <c r="E266" s="268">
        <v>57</v>
      </c>
      <c r="F266" s="173"/>
      <c r="G266" s="174"/>
      <c r="H266" s="169"/>
      <c r="I266" s="271">
        <v>27</v>
      </c>
      <c r="J266" s="173"/>
      <c r="K266" s="175"/>
      <c r="L266" s="166"/>
      <c r="M266" s="271">
        <v>57</v>
      </c>
      <c r="N266" s="173"/>
      <c r="O266" s="176"/>
    </row>
    <row r="267" spans="1:15" ht="17" customHeight="1" x14ac:dyDescent="0.35">
      <c r="A267" s="270">
        <v>28</v>
      </c>
      <c r="B267" s="173"/>
      <c r="C267" s="174"/>
      <c r="D267" s="166"/>
      <c r="E267" s="268">
        <v>58</v>
      </c>
      <c r="F267" s="173"/>
      <c r="G267" s="174"/>
      <c r="H267" s="169"/>
      <c r="I267" s="271">
        <v>28</v>
      </c>
      <c r="J267" s="173"/>
      <c r="K267" s="175"/>
      <c r="L267" s="166"/>
      <c r="M267" s="271">
        <v>58</v>
      </c>
      <c r="N267" s="173"/>
      <c r="O267" s="176"/>
    </row>
    <row r="268" spans="1:15" ht="17" customHeight="1" x14ac:dyDescent="0.35">
      <c r="A268" s="270">
        <v>29</v>
      </c>
      <c r="B268" s="173"/>
      <c r="C268" s="174"/>
      <c r="D268" s="166"/>
      <c r="E268" s="268">
        <v>59</v>
      </c>
      <c r="F268" s="173"/>
      <c r="G268" s="174"/>
      <c r="H268" s="169"/>
      <c r="I268" s="271">
        <v>29</v>
      </c>
      <c r="J268" s="173"/>
      <c r="K268" s="175"/>
      <c r="L268" s="166"/>
      <c r="M268" s="271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10" t="s">
        <v>38</v>
      </c>
      <c r="B270" s="510"/>
      <c r="C270" s="510"/>
      <c r="D270" s="510"/>
      <c r="E270" s="511"/>
      <c r="F270" s="511"/>
      <c r="G270" s="285"/>
      <c r="H270" s="169"/>
      <c r="I270" s="510" t="s">
        <v>38</v>
      </c>
      <c r="J270" s="510"/>
      <c r="K270" s="510"/>
      <c r="L270" s="510"/>
      <c r="M270" s="511"/>
      <c r="N270" s="511"/>
      <c r="O270" s="286"/>
    </row>
    <row r="271" spans="1:15" ht="20" customHeight="1" thickBot="1" x14ac:dyDescent="0.4">
      <c r="A271" s="512" t="s">
        <v>115</v>
      </c>
      <c r="B271" s="512"/>
      <c r="C271" s="512">
        <f>C37</f>
        <v>60</v>
      </c>
      <c r="D271" s="512"/>
      <c r="E271" s="511"/>
      <c r="F271" s="511"/>
      <c r="G271" s="285"/>
      <c r="H271" s="169"/>
      <c r="I271" s="512" t="s">
        <v>115</v>
      </c>
      <c r="J271" s="512"/>
      <c r="K271" s="512">
        <f>C271</f>
        <v>60</v>
      </c>
      <c r="L271" s="512"/>
      <c r="M271" s="511"/>
      <c r="N271" s="511"/>
      <c r="O271" s="286"/>
    </row>
    <row r="272" spans="1:15" ht="20" customHeight="1" thickBot="1" x14ac:dyDescent="0.4">
      <c r="A272" s="510" t="s">
        <v>39</v>
      </c>
      <c r="B272" s="510"/>
      <c r="C272" s="510"/>
      <c r="D272" s="510"/>
      <c r="E272" s="511"/>
      <c r="F272" s="511"/>
      <c r="G272" s="285"/>
      <c r="H272" s="169"/>
      <c r="I272" s="510" t="s">
        <v>39</v>
      </c>
      <c r="J272" s="510"/>
      <c r="K272" s="510"/>
      <c r="L272" s="510"/>
      <c r="M272" s="511"/>
      <c r="N272" s="511"/>
      <c r="O272" s="286"/>
    </row>
    <row r="273" spans="1:15" ht="20" customHeight="1" thickBot="1" x14ac:dyDescent="0.4">
      <c r="A273" s="510" t="str">
        <f>A195</f>
        <v xml:space="preserve">Partijpunten: </v>
      </c>
      <c r="B273" s="510"/>
      <c r="C273" s="510"/>
      <c r="D273" s="510"/>
      <c r="E273" s="511"/>
      <c r="F273" s="511"/>
      <c r="G273" s="287"/>
      <c r="H273" s="182"/>
      <c r="I273" s="510" t="str">
        <f>A195</f>
        <v xml:space="preserve">Partijpunten: </v>
      </c>
      <c r="J273" s="510"/>
      <c r="K273" s="510"/>
      <c r="L273" s="510"/>
      <c r="M273" s="511"/>
      <c r="N273" s="511"/>
      <c r="O273" s="288"/>
    </row>
    <row r="274" spans="1:15" ht="30" customHeight="1" thickBot="1" x14ac:dyDescent="0.5">
      <c r="A274" s="156" t="str">
        <f>A1</f>
        <v>DB Li</v>
      </c>
      <c r="B274" s="276" t="s">
        <v>33</v>
      </c>
      <c r="C274" s="522">
        <v>8</v>
      </c>
      <c r="D274" s="523"/>
      <c r="E274" s="277" t="s">
        <v>112</v>
      </c>
      <c r="F274" s="291">
        <f>F1</f>
        <v>2</v>
      </c>
      <c r="G274" s="279" t="s">
        <v>117</v>
      </c>
      <c r="H274" s="290"/>
      <c r="I274" s="156" t="str">
        <f>A274</f>
        <v>DB Li</v>
      </c>
      <c r="J274" s="276" t="s">
        <v>33</v>
      </c>
      <c r="K274" s="269">
        <f>C274</f>
        <v>8</v>
      </c>
      <c r="L274" s="292"/>
      <c r="M274" s="277" t="s">
        <v>112</v>
      </c>
      <c r="N274" s="269">
        <f>F274</f>
        <v>2</v>
      </c>
      <c r="O274" s="280" t="str">
        <f>G274</f>
        <v>PB</v>
      </c>
    </row>
    <row r="275" spans="1:15" ht="15" customHeight="1" thickBot="1" x14ac:dyDescent="0.4">
      <c r="A275" s="156"/>
      <c r="B275" s="513"/>
      <c r="C275" s="514"/>
      <c r="D275" s="514"/>
      <c r="E275" s="514"/>
      <c r="F275" s="514"/>
      <c r="G275" s="515"/>
      <c r="H275" s="159"/>
      <c r="I275" s="513"/>
      <c r="J275" s="514"/>
      <c r="K275" s="514"/>
      <c r="L275" s="514"/>
      <c r="M275" s="514"/>
      <c r="N275" s="514"/>
      <c r="O275" s="515"/>
    </row>
    <row r="276" spans="1:15" ht="15" customHeight="1" thickBot="1" x14ac:dyDescent="0.4">
      <c r="A276" s="281"/>
      <c r="B276" s="516" t="s">
        <v>114</v>
      </c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8"/>
      <c r="O276" s="282"/>
    </row>
    <row r="277" spans="1:15" ht="19" customHeight="1" thickBot="1" x14ac:dyDescent="0.4">
      <c r="A277" s="158" t="s">
        <v>34</v>
      </c>
      <c r="B277" s="519"/>
      <c r="C277" s="520"/>
      <c r="D277" s="520"/>
      <c r="E277" s="520"/>
      <c r="F277" s="520"/>
      <c r="G277" s="521"/>
      <c r="H277" s="336"/>
      <c r="I277" s="158" t="s">
        <v>34</v>
      </c>
      <c r="J277" s="519"/>
      <c r="K277" s="520"/>
      <c r="L277" s="520"/>
      <c r="M277" s="520"/>
      <c r="N277" s="520"/>
      <c r="O277" s="521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84"/>
      <c r="E278" s="162" t="s">
        <v>35</v>
      </c>
      <c r="F278" s="160" t="s">
        <v>36</v>
      </c>
      <c r="G278" s="161" t="s">
        <v>37</v>
      </c>
      <c r="H278" s="335"/>
      <c r="I278" s="162" t="s">
        <v>35</v>
      </c>
      <c r="J278" s="160" t="s">
        <v>36</v>
      </c>
      <c r="K278" s="160" t="s">
        <v>37</v>
      </c>
      <c r="L278" s="284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0">
        <v>2</v>
      </c>
      <c r="B280" s="173"/>
      <c r="C280" s="174"/>
      <c r="D280" s="166"/>
      <c r="E280" s="268">
        <v>32</v>
      </c>
      <c r="F280" s="173"/>
      <c r="G280" s="174"/>
      <c r="H280" s="169"/>
      <c r="I280" s="271">
        <v>2</v>
      </c>
      <c r="J280" s="173"/>
      <c r="K280" s="175"/>
      <c r="L280" s="166"/>
      <c r="M280" s="271">
        <v>32</v>
      </c>
      <c r="N280" s="173"/>
      <c r="O280" s="176"/>
    </row>
    <row r="281" spans="1:15" ht="17" customHeight="1" x14ac:dyDescent="0.35">
      <c r="A281" s="270">
        <v>3</v>
      </c>
      <c r="B281" s="173"/>
      <c r="C281" s="174"/>
      <c r="D281" s="166"/>
      <c r="E281" s="268">
        <v>33</v>
      </c>
      <c r="F281" s="173"/>
      <c r="G281" s="174"/>
      <c r="H281" s="169"/>
      <c r="I281" s="271">
        <v>3</v>
      </c>
      <c r="J281" s="173"/>
      <c r="K281" s="175"/>
      <c r="L281" s="166"/>
      <c r="M281" s="271">
        <v>33</v>
      </c>
      <c r="N281" s="173"/>
      <c r="O281" s="176"/>
    </row>
    <row r="282" spans="1:15" ht="17" customHeight="1" x14ac:dyDescent="0.35">
      <c r="A282" s="270">
        <v>4</v>
      </c>
      <c r="B282" s="173"/>
      <c r="C282" s="174"/>
      <c r="D282" s="166"/>
      <c r="E282" s="268">
        <v>34</v>
      </c>
      <c r="F282" s="173"/>
      <c r="G282" s="174"/>
      <c r="H282" s="169"/>
      <c r="I282" s="271">
        <v>4</v>
      </c>
      <c r="J282" s="173"/>
      <c r="K282" s="175"/>
      <c r="L282" s="166"/>
      <c r="M282" s="271">
        <v>34</v>
      </c>
      <c r="N282" s="173"/>
      <c r="O282" s="176"/>
    </row>
    <row r="283" spans="1:15" ht="17" customHeight="1" x14ac:dyDescent="0.35">
      <c r="A283" s="270">
        <v>5</v>
      </c>
      <c r="B283" s="173"/>
      <c r="C283" s="174"/>
      <c r="D283" s="166"/>
      <c r="E283" s="268">
        <v>35</v>
      </c>
      <c r="F283" s="173"/>
      <c r="G283" s="174"/>
      <c r="H283" s="169"/>
      <c r="I283" s="271">
        <v>5</v>
      </c>
      <c r="J283" s="173"/>
      <c r="K283" s="175"/>
      <c r="L283" s="166"/>
      <c r="M283" s="271">
        <v>35</v>
      </c>
      <c r="N283" s="173"/>
      <c r="O283" s="176"/>
    </row>
    <row r="284" spans="1:15" ht="17" customHeight="1" x14ac:dyDescent="0.35">
      <c r="A284" s="270">
        <v>6</v>
      </c>
      <c r="B284" s="173"/>
      <c r="C284" s="174"/>
      <c r="D284" s="166"/>
      <c r="E284" s="268">
        <v>36</v>
      </c>
      <c r="F284" s="173"/>
      <c r="G284" s="174"/>
      <c r="H284" s="169"/>
      <c r="I284" s="271">
        <v>6</v>
      </c>
      <c r="J284" s="173"/>
      <c r="K284" s="175"/>
      <c r="L284" s="166"/>
      <c r="M284" s="271">
        <v>36</v>
      </c>
      <c r="N284" s="173"/>
      <c r="O284" s="176"/>
    </row>
    <row r="285" spans="1:15" ht="17" customHeight="1" x14ac:dyDescent="0.35">
      <c r="A285" s="270">
        <v>7</v>
      </c>
      <c r="B285" s="173"/>
      <c r="C285" s="174"/>
      <c r="D285" s="166"/>
      <c r="E285" s="268">
        <v>37</v>
      </c>
      <c r="F285" s="173"/>
      <c r="G285" s="174"/>
      <c r="H285" s="169"/>
      <c r="I285" s="271">
        <v>7</v>
      </c>
      <c r="J285" s="173"/>
      <c r="K285" s="175"/>
      <c r="L285" s="166"/>
      <c r="M285" s="271">
        <v>37</v>
      </c>
      <c r="N285" s="173"/>
      <c r="O285" s="176"/>
    </row>
    <row r="286" spans="1:15" ht="17" customHeight="1" x14ac:dyDescent="0.35">
      <c r="A286" s="270">
        <v>8</v>
      </c>
      <c r="B286" s="173"/>
      <c r="C286" s="174"/>
      <c r="D286" s="166"/>
      <c r="E286" s="268">
        <v>38</v>
      </c>
      <c r="F286" s="173"/>
      <c r="G286" s="174"/>
      <c r="H286" s="169"/>
      <c r="I286" s="271">
        <v>8</v>
      </c>
      <c r="J286" s="173"/>
      <c r="K286" s="175"/>
      <c r="L286" s="166"/>
      <c r="M286" s="271">
        <v>38</v>
      </c>
      <c r="N286" s="173"/>
      <c r="O286" s="176"/>
    </row>
    <row r="287" spans="1:15" ht="17" customHeight="1" x14ac:dyDescent="0.35">
      <c r="A287" s="270">
        <v>9</v>
      </c>
      <c r="B287" s="173"/>
      <c r="C287" s="174"/>
      <c r="D287" s="166"/>
      <c r="E287" s="268">
        <v>39</v>
      </c>
      <c r="F287" s="173"/>
      <c r="G287" s="174"/>
      <c r="H287" s="169"/>
      <c r="I287" s="271">
        <v>9</v>
      </c>
      <c r="J287" s="173"/>
      <c r="K287" s="175"/>
      <c r="L287" s="166"/>
      <c r="M287" s="271">
        <v>39</v>
      </c>
      <c r="N287" s="173"/>
      <c r="O287" s="176"/>
    </row>
    <row r="288" spans="1:15" ht="17" customHeight="1" x14ac:dyDescent="0.35">
      <c r="A288" s="270">
        <v>10</v>
      </c>
      <c r="B288" s="173"/>
      <c r="C288" s="174"/>
      <c r="D288" s="166"/>
      <c r="E288" s="268">
        <v>40</v>
      </c>
      <c r="F288" s="173"/>
      <c r="G288" s="174"/>
      <c r="H288" s="169"/>
      <c r="I288" s="271">
        <v>10</v>
      </c>
      <c r="J288" s="173"/>
      <c r="K288" s="175"/>
      <c r="L288" s="166"/>
      <c r="M288" s="271">
        <v>40</v>
      </c>
      <c r="N288" s="173"/>
      <c r="O288" s="176"/>
    </row>
    <row r="289" spans="1:15" ht="17" customHeight="1" x14ac:dyDescent="0.35">
      <c r="A289" s="270">
        <v>11</v>
      </c>
      <c r="B289" s="173"/>
      <c r="C289" s="174"/>
      <c r="D289" s="166"/>
      <c r="E289" s="268">
        <v>41</v>
      </c>
      <c r="F289" s="173"/>
      <c r="G289" s="174"/>
      <c r="H289" s="169"/>
      <c r="I289" s="271">
        <v>11</v>
      </c>
      <c r="J289" s="173"/>
      <c r="K289" s="175"/>
      <c r="L289" s="166"/>
      <c r="M289" s="271">
        <v>41</v>
      </c>
      <c r="N289" s="173"/>
      <c r="O289" s="176"/>
    </row>
    <row r="290" spans="1:15" ht="17" customHeight="1" x14ac:dyDescent="0.35">
      <c r="A290" s="270">
        <v>12</v>
      </c>
      <c r="B290" s="173"/>
      <c r="C290" s="174"/>
      <c r="D290" s="166"/>
      <c r="E290" s="268">
        <v>42</v>
      </c>
      <c r="F290" s="173"/>
      <c r="G290" s="174"/>
      <c r="H290" s="169"/>
      <c r="I290" s="271">
        <v>12</v>
      </c>
      <c r="J290" s="173"/>
      <c r="K290" s="175"/>
      <c r="L290" s="166"/>
      <c r="M290" s="271">
        <v>42</v>
      </c>
      <c r="N290" s="173"/>
      <c r="O290" s="176"/>
    </row>
    <row r="291" spans="1:15" ht="17" customHeight="1" x14ac:dyDescent="0.35">
      <c r="A291" s="270">
        <v>13</v>
      </c>
      <c r="B291" s="173"/>
      <c r="C291" s="174"/>
      <c r="D291" s="166"/>
      <c r="E291" s="268">
        <v>43</v>
      </c>
      <c r="F291" s="173"/>
      <c r="G291" s="174"/>
      <c r="H291" s="169"/>
      <c r="I291" s="271">
        <v>13</v>
      </c>
      <c r="J291" s="173"/>
      <c r="K291" s="175"/>
      <c r="L291" s="166"/>
      <c r="M291" s="271">
        <v>43</v>
      </c>
      <c r="N291" s="173"/>
      <c r="O291" s="176"/>
    </row>
    <row r="292" spans="1:15" ht="17" customHeight="1" x14ac:dyDescent="0.35">
      <c r="A292" s="270">
        <v>14</v>
      </c>
      <c r="B292" s="173"/>
      <c r="C292" s="174"/>
      <c r="D292" s="166"/>
      <c r="E292" s="268">
        <v>44</v>
      </c>
      <c r="F292" s="173"/>
      <c r="G292" s="174"/>
      <c r="H292" s="169"/>
      <c r="I292" s="271">
        <v>14</v>
      </c>
      <c r="J292" s="173"/>
      <c r="K292" s="175"/>
      <c r="L292" s="166"/>
      <c r="M292" s="271">
        <v>44</v>
      </c>
      <c r="N292" s="173"/>
      <c r="O292" s="176"/>
    </row>
    <row r="293" spans="1:15" ht="17" customHeight="1" x14ac:dyDescent="0.35">
      <c r="A293" s="270">
        <v>15</v>
      </c>
      <c r="B293" s="173"/>
      <c r="C293" s="174"/>
      <c r="D293" s="166"/>
      <c r="E293" s="268">
        <v>45</v>
      </c>
      <c r="F293" s="173"/>
      <c r="G293" s="174"/>
      <c r="H293" s="169"/>
      <c r="I293" s="271">
        <v>15</v>
      </c>
      <c r="J293" s="173"/>
      <c r="K293" s="175"/>
      <c r="L293" s="166"/>
      <c r="M293" s="271">
        <v>45</v>
      </c>
      <c r="N293" s="173"/>
      <c r="O293" s="176"/>
    </row>
    <row r="294" spans="1:15" ht="17" customHeight="1" x14ac:dyDescent="0.35">
      <c r="A294" s="270">
        <v>16</v>
      </c>
      <c r="B294" s="173"/>
      <c r="C294" s="174"/>
      <c r="D294" s="166"/>
      <c r="E294" s="268">
        <v>46</v>
      </c>
      <c r="F294" s="173"/>
      <c r="G294" s="174"/>
      <c r="H294" s="169"/>
      <c r="I294" s="271">
        <v>16</v>
      </c>
      <c r="J294" s="173"/>
      <c r="K294" s="175"/>
      <c r="L294" s="166"/>
      <c r="M294" s="271">
        <v>46</v>
      </c>
      <c r="N294" s="173"/>
      <c r="O294" s="176"/>
    </row>
    <row r="295" spans="1:15" ht="17" customHeight="1" x14ac:dyDescent="0.35">
      <c r="A295" s="270">
        <v>17</v>
      </c>
      <c r="B295" s="173"/>
      <c r="C295" s="174"/>
      <c r="D295" s="166"/>
      <c r="E295" s="268">
        <v>47</v>
      </c>
      <c r="F295" s="173"/>
      <c r="G295" s="174"/>
      <c r="H295" s="169"/>
      <c r="I295" s="271">
        <v>17</v>
      </c>
      <c r="J295" s="173"/>
      <c r="K295" s="175"/>
      <c r="L295" s="166"/>
      <c r="M295" s="271">
        <v>47</v>
      </c>
      <c r="N295" s="173"/>
      <c r="O295" s="176"/>
    </row>
    <row r="296" spans="1:15" ht="17" customHeight="1" x14ac:dyDescent="0.35">
      <c r="A296" s="270">
        <v>18</v>
      </c>
      <c r="B296" s="173"/>
      <c r="C296" s="174"/>
      <c r="D296" s="166"/>
      <c r="E296" s="268">
        <v>48</v>
      </c>
      <c r="F296" s="173"/>
      <c r="G296" s="174"/>
      <c r="H296" s="169"/>
      <c r="I296" s="271">
        <v>18</v>
      </c>
      <c r="J296" s="173"/>
      <c r="K296" s="175"/>
      <c r="L296" s="166"/>
      <c r="M296" s="271">
        <v>48</v>
      </c>
      <c r="N296" s="173"/>
      <c r="O296" s="176"/>
    </row>
    <row r="297" spans="1:15" ht="17" customHeight="1" x14ac:dyDescent="0.35">
      <c r="A297" s="270">
        <v>19</v>
      </c>
      <c r="B297" s="173"/>
      <c r="C297" s="174"/>
      <c r="D297" s="166"/>
      <c r="E297" s="268">
        <v>49</v>
      </c>
      <c r="F297" s="173"/>
      <c r="G297" s="174"/>
      <c r="H297" s="169"/>
      <c r="I297" s="271">
        <v>19</v>
      </c>
      <c r="J297" s="173"/>
      <c r="K297" s="175"/>
      <c r="L297" s="166"/>
      <c r="M297" s="271">
        <v>49</v>
      </c>
      <c r="N297" s="173"/>
      <c r="O297" s="176"/>
    </row>
    <row r="298" spans="1:15" ht="17" customHeight="1" x14ac:dyDescent="0.35">
      <c r="A298" s="270">
        <v>20</v>
      </c>
      <c r="B298" s="173"/>
      <c r="C298" s="174"/>
      <c r="D298" s="166"/>
      <c r="E298" s="268">
        <v>50</v>
      </c>
      <c r="F298" s="173"/>
      <c r="G298" s="174"/>
      <c r="H298" s="169"/>
      <c r="I298" s="271">
        <v>20</v>
      </c>
      <c r="J298" s="173"/>
      <c r="K298" s="175"/>
      <c r="L298" s="166"/>
      <c r="M298" s="271">
        <v>50</v>
      </c>
      <c r="N298" s="173"/>
      <c r="O298" s="176"/>
    </row>
    <row r="299" spans="1:15" ht="17" customHeight="1" x14ac:dyDescent="0.35">
      <c r="A299" s="270">
        <v>21</v>
      </c>
      <c r="B299" s="173"/>
      <c r="C299" s="174"/>
      <c r="D299" s="166"/>
      <c r="E299" s="268">
        <v>51</v>
      </c>
      <c r="F299" s="173"/>
      <c r="G299" s="174"/>
      <c r="H299" s="169"/>
      <c r="I299" s="271">
        <v>21</v>
      </c>
      <c r="J299" s="173"/>
      <c r="K299" s="175"/>
      <c r="L299" s="166"/>
      <c r="M299" s="271">
        <v>51</v>
      </c>
      <c r="N299" s="173"/>
      <c r="O299" s="176"/>
    </row>
    <row r="300" spans="1:15" ht="17" customHeight="1" x14ac:dyDescent="0.35">
      <c r="A300" s="270">
        <v>22</v>
      </c>
      <c r="B300" s="173"/>
      <c r="C300" s="174"/>
      <c r="D300" s="166"/>
      <c r="E300" s="268">
        <v>52</v>
      </c>
      <c r="F300" s="173"/>
      <c r="G300" s="174"/>
      <c r="H300" s="169"/>
      <c r="I300" s="271">
        <v>22</v>
      </c>
      <c r="J300" s="173"/>
      <c r="K300" s="175"/>
      <c r="L300" s="166"/>
      <c r="M300" s="271">
        <v>52</v>
      </c>
      <c r="N300" s="173"/>
      <c r="O300" s="176"/>
    </row>
    <row r="301" spans="1:15" ht="17" customHeight="1" x14ac:dyDescent="0.35">
      <c r="A301" s="270">
        <v>23</v>
      </c>
      <c r="B301" s="173"/>
      <c r="C301" s="174"/>
      <c r="D301" s="166"/>
      <c r="E301" s="268">
        <v>53</v>
      </c>
      <c r="F301" s="173"/>
      <c r="G301" s="174"/>
      <c r="H301" s="169"/>
      <c r="I301" s="271">
        <v>23</v>
      </c>
      <c r="J301" s="173"/>
      <c r="K301" s="175"/>
      <c r="L301" s="166"/>
      <c r="M301" s="271">
        <v>53</v>
      </c>
      <c r="N301" s="173"/>
      <c r="O301" s="176"/>
    </row>
    <row r="302" spans="1:15" ht="17" customHeight="1" x14ac:dyDescent="0.35">
      <c r="A302" s="270">
        <v>24</v>
      </c>
      <c r="B302" s="173"/>
      <c r="C302" s="174"/>
      <c r="D302" s="166"/>
      <c r="E302" s="268">
        <v>54</v>
      </c>
      <c r="F302" s="173"/>
      <c r="G302" s="174"/>
      <c r="H302" s="169"/>
      <c r="I302" s="271">
        <v>24</v>
      </c>
      <c r="J302" s="173"/>
      <c r="K302" s="175"/>
      <c r="L302" s="166"/>
      <c r="M302" s="271">
        <v>54</v>
      </c>
      <c r="N302" s="173"/>
      <c r="O302" s="176"/>
    </row>
    <row r="303" spans="1:15" ht="17" customHeight="1" x14ac:dyDescent="0.35">
      <c r="A303" s="270">
        <v>25</v>
      </c>
      <c r="B303" s="173"/>
      <c r="C303" s="174"/>
      <c r="D303" s="166"/>
      <c r="E303" s="268">
        <v>55</v>
      </c>
      <c r="F303" s="173"/>
      <c r="G303" s="174"/>
      <c r="H303" s="169"/>
      <c r="I303" s="271">
        <v>25</v>
      </c>
      <c r="J303" s="173"/>
      <c r="K303" s="175"/>
      <c r="L303" s="166"/>
      <c r="M303" s="271">
        <v>55</v>
      </c>
      <c r="N303" s="173"/>
      <c r="O303" s="176"/>
    </row>
    <row r="304" spans="1:15" ht="17" customHeight="1" x14ac:dyDescent="0.35">
      <c r="A304" s="270">
        <v>26</v>
      </c>
      <c r="B304" s="173"/>
      <c r="C304" s="174"/>
      <c r="D304" s="166"/>
      <c r="E304" s="268">
        <v>56</v>
      </c>
      <c r="F304" s="173"/>
      <c r="G304" s="174"/>
      <c r="H304" s="169"/>
      <c r="I304" s="271">
        <v>26</v>
      </c>
      <c r="J304" s="173"/>
      <c r="K304" s="175"/>
      <c r="L304" s="166"/>
      <c r="M304" s="271">
        <v>56</v>
      </c>
      <c r="N304" s="173"/>
      <c r="O304" s="176"/>
    </row>
    <row r="305" spans="1:15" ht="17" customHeight="1" x14ac:dyDescent="0.35">
      <c r="A305" s="270">
        <v>27</v>
      </c>
      <c r="B305" s="173"/>
      <c r="C305" s="174"/>
      <c r="D305" s="166"/>
      <c r="E305" s="268">
        <v>57</v>
      </c>
      <c r="F305" s="173"/>
      <c r="G305" s="174"/>
      <c r="H305" s="169"/>
      <c r="I305" s="271">
        <v>27</v>
      </c>
      <c r="J305" s="173"/>
      <c r="K305" s="175"/>
      <c r="L305" s="166"/>
      <c r="M305" s="271">
        <v>57</v>
      </c>
      <c r="N305" s="173"/>
      <c r="O305" s="176"/>
    </row>
    <row r="306" spans="1:15" ht="17" customHeight="1" x14ac:dyDescent="0.35">
      <c r="A306" s="270">
        <v>28</v>
      </c>
      <c r="B306" s="173"/>
      <c r="C306" s="174"/>
      <c r="D306" s="166"/>
      <c r="E306" s="268">
        <v>58</v>
      </c>
      <c r="F306" s="173"/>
      <c r="G306" s="174"/>
      <c r="H306" s="169"/>
      <c r="I306" s="271">
        <v>28</v>
      </c>
      <c r="J306" s="173"/>
      <c r="K306" s="175"/>
      <c r="L306" s="166"/>
      <c r="M306" s="271">
        <v>58</v>
      </c>
      <c r="N306" s="173"/>
      <c r="O306" s="176"/>
    </row>
    <row r="307" spans="1:15" ht="17" customHeight="1" x14ac:dyDescent="0.35">
      <c r="A307" s="270">
        <v>29</v>
      </c>
      <c r="B307" s="173"/>
      <c r="C307" s="174"/>
      <c r="D307" s="166"/>
      <c r="E307" s="268">
        <v>59</v>
      </c>
      <c r="F307" s="173"/>
      <c r="G307" s="174"/>
      <c r="H307" s="169"/>
      <c r="I307" s="271">
        <v>29</v>
      </c>
      <c r="J307" s="173"/>
      <c r="K307" s="175"/>
      <c r="L307" s="166"/>
      <c r="M307" s="271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10" t="s">
        <v>38</v>
      </c>
      <c r="B309" s="510"/>
      <c r="C309" s="510"/>
      <c r="D309" s="510"/>
      <c r="E309" s="511"/>
      <c r="F309" s="511"/>
      <c r="G309" s="285"/>
      <c r="H309" s="169"/>
      <c r="I309" s="510" t="s">
        <v>38</v>
      </c>
      <c r="J309" s="510"/>
      <c r="K309" s="510"/>
      <c r="L309" s="510"/>
      <c r="M309" s="511"/>
      <c r="N309" s="511"/>
      <c r="O309" s="286"/>
    </row>
    <row r="310" spans="1:15" ht="20" customHeight="1" thickBot="1" x14ac:dyDescent="0.4">
      <c r="A310" s="512" t="s">
        <v>115</v>
      </c>
      <c r="B310" s="512"/>
      <c r="C310" s="512">
        <f>C37</f>
        <v>60</v>
      </c>
      <c r="D310" s="512"/>
      <c r="E310" s="511"/>
      <c r="F310" s="511"/>
      <c r="G310" s="285"/>
      <c r="H310" s="169"/>
      <c r="I310" s="512" t="s">
        <v>115</v>
      </c>
      <c r="J310" s="512"/>
      <c r="K310" s="512">
        <f>C310</f>
        <v>60</v>
      </c>
      <c r="L310" s="512"/>
      <c r="M310" s="511"/>
      <c r="N310" s="511"/>
      <c r="O310" s="286"/>
    </row>
    <row r="311" spans="1:15" ht="20" customHeight="1" thickBot="1" x14ac:dyDescent="0.4">
      <c r="A311" s="510" t="s">
        <v>39</v>
      </c>
      <c r="B311" s="510"/>
      <c r="C311" s="510"/>
      <c r="D311" s="510"/>
      <c r="E311" s="511"/>
      <c r="F311" s="511"/>
      <c r="G311" s="285"/>
      <c r="H311" s="169"/>
      <c r="I311" s="510" t="s">
        <v>39</v>
      </c>
      <c r="J311" s="510"/>
      <c r="K311" s="510"/>
      <c r="L311" s="510"/>
      <c r="M311" s="511"/>
      <c r="N311" s="511"/>
      <c r="O311" s="286"/>
    </row>
    <row r="312" spans="1:15" ht="20" customHeight="1" thickBot="1" x14ac:dyDescent="0.4">
      <c r="A312" s="510" t="str">
        <f>A195</f>
        <v xml:space="preserve">Partijpunten: </v>
      </c>
      <c r="B312" s="510"/>
      <c r="C312" s="510"/>
      <c r="D312" s="510"/>
      <c r="E312" s="511"/>
      <c r="F312" s="511"/>
      <c r="G312" s="287"/>
      <c r="H312" s="182"/>
      <c r="I312" s="510" t="str">
        <f>A195</f>
        <v xml:space="preserve">Partijpunten: </v>
      </c>
      <c r="J312" s="510"/>
      <c r="K312" s="510"/>
      <c r="L312" s="510"/>
      <c r="M312" s="511"/>
      <c r="N312" s="511"/>
      <c r="O312" s="288"/>
    </row>
    <row r="313" spans="1:15" ht="30" customHeight="1" thickBot="1" x14ac:dyDescent="0.5">
      <c r="A313" s="156" t="str">
        <f>A1</f>
        <v>DB Li</v>
      </c>
      <c r="B313" s="276" t="s">
        <v>33</v>
      </c>
      <c r="C313" s="522">
        <v>9</v>
      </c>
      <c r="D313" s="523"/>
      <c r="E313" s="277" t="s">
        <v>112</v>
      </c>
      <c r="F313" s="291">
        <f>F1</f>
        <v>2</v>
      </c>
      <c r="G313" s="279" t="s">
        <v>116</v>
      </c>
      <c r="H313" s="290"/>
      <c r="I313" s="156" t="str">
        <f>A313</f>
        <v>DB Li</v>
      </c>
      <c r="J313" s="276" t="s">
        <v>33</v>
      </c>
      <c r="K313" s="524">
        <f>C313</f>
        <v>9</v>
      </c>
      <c r="L313" s="523"/>
      <c r="M313" s="277" t="s">
        <v>112</v>
      </c>
      <c r="N313" s="269">
        <f>F313</f>
        <v>2</v>
      </c>
      <c r="O313" s="280" t="str">
        <f>G313</f>
        <v>P B</v>
      </c>
    </row>
    <row r="314" spans="1:15" ht="15" customHeight="1" thickBot="1" x14ac:dyDescent="0.4">
      <c r="A314" s="156"/>
      <c r="B314" s="513"/>
      <c r="C314" s="514"/>
      <c r="D314" s="514"/>
      <c r="E314" s="514"/>
      <c r="F314" s="514"/>
      <c r="G314" s="515"/>
      <c r="H314" s="159"/>
      <c r="I314" s="513"/>
      <c r="J314" s="514"/>
      <c r="K314" s="514"/>
      <c r="L314" s="514"/>
      <c r="M314" s="514"/>
      <c r="N314" s="514"/>
      <c r="O314" s="515"/>
    </row>
    <row r="315" spans="1:15" ht="15" customHeight="1" thickBot="1" x14ac:dyDescent="0.4">
      <c r="A315" s="281"/>
      <c r="B315" s="516" t="s">
        <v>114</v>
      </c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8"/>
      <c r="O315" s="282"/>
    </row>
    <row r="316" spans="1:15" ht="19" customHeight="1" thickBot="1" x14ac:dyDescent="0.4">
      <c r="A316" s="158" t="s">
        <v>34</v>
      </c>
      <c r="B316" s="519"/>
      <c r="C316" s="520"/>
      <c r="D316" s="520"/>
      <c r="E316" s="520"/>
      <c r="F316" s="520"/>
      <c r="G316" s="521"/>
      <c r="H316" s="336"/>
      <c r="I316" s="158" t="s">
        <v>34</v>
      </c>
      <c r="J316" s="519"/>
      <c r="K316" s="520"/>
      <c r="L316" s="520"/>
      <c r="M316" s="520"/>
      <c r="N316" s="520"/>
      <c r="O316" s="521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84"/>
      <c r="E317" s="162" t="s">
        <v>35</v>
      </c>
      <c r="F317" s="160" t="s">
        <v>36</v>
      </c>
      <c r="G317" s="161" t="s">
        <v>37</v>
      </c>
      <c r="H317" s="335"/>
      <c r="I317" s="162" t="s">
        <v>35</v>
      </c>
      <c r="J317" s="160" t="s">
        <v>36</v>
      </c>
      <c r="K317" s="160" t="s">
        <v>37</v>
      </c>
      <c r="L317" s="284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0">
        <v>2</v>
      </c>
      <c r="B319" s="173"/>
      <c r="C319" s="174"/>
      <c r="D319" s="166"/>
      <c r="E319" s="268">
        <v>32</v>
      </c>
      <c r="F319" s="173"/>
      <c r="G319" s="174"/>
      <c r="H319" s="169"/>
      <c r="I319" s="271">
        <v>2</v>
      </c>
      <c r="J319" s="173"/>
      <c r="K319" s="175"/>
      <c r="L319" s="166"/>
      <c r="M319" s="271">
        <v>32</v>
      </c>
      <c r="N319" s="173"/>
      <c r="O319" s="176"/>
    </row>
    <row r="320" spans="1:15" ht="17" customHeight="1" x14ac:dyDescent="0.35">
      <c r="A320" s="270">
        <v>3</v>
      </c>
      <c r="B320" s="173"/>
      <c r="C320" s="174"/>
      <c r="D320" s="166"/>
      <c r="E320" s="268">
        <v>33</v>
      </c>
      <c r="F320" s="173"/>
      <c r="G320" s="174"/>
      <c r="H320" s="169"/>
      <c r="I320" s="271">
        <v>3</v>
      </c>
      <c r="J320" s="173"/>
      <c r="K320" s="175"/>
      <c r="L320" s="166"/>
      <c r="M320" s="271">
        <v>33</v>
      </c>
      <c r="N320" s="173"/>
      <c r="O320" s="176"/>
    </row>
    <row r="321" spans="1:15" ht="17" customHeight="1" x14ac:dyDescent="0.35">
      <c r="A321" s="270">
        <v>4</v>
      </c>
      <c r="B321" s="173"/>
      <c r="C321" s="174"/>
      <c r="D321" s="166"/>
      <c r="E321" s="268">
        <v>34</v>
      </c>
      <c r="F321" s="173"/>
      <c r="G321" s="174"/>
      <c r="H321" s="169"/>
      <c r="I321" s="271">
        <v>4</v>
      </c>
      <c r="J321" s="173"/>
      <c r="K321" s="175"/>
      <c r="L321" s="166"/>
      <c r="M321" s="271">
        <v>34</v>
      </c>
      <c r="N321" s="173"/>
      <c r="O321" s="176"/>
    </row>
    <row r="322" spans="1:15" ht="17" customHeight="1" x14ac:dyDescent="0.35">
      <c r="A322" s="270">
        <v>5</v>
      </c>
      <c r="B322" s="173"/>
      <c r="C322" s="174"/>
      <c r="D322" s="166"/>
      <c r="E322" s="268">
        <v>35</v>
      </c>
      <c r="F322" s="173"/>
      <c r="G322" s="174"/>
      <c r="H322" s="169"/>
      <c r="I322" s="271">
        <v>5</v>
      </c>
      <c r="J322" s="173"/>
      <c r="K322" s="175"/>
      <c r="L322" s="166"/>
      <c r="M322" s="271">
        <v>35</v>
      </c>
      <c r="N322" s="173"/>
      <c r="O322" s="176"/>
    </row>
    <row r="323" spans="1:15" ht="17" customHeight="1" x14ac:dyDescent="0.35">
      <c r="A323" s="270">
        <v>6</v>
      </c>
      <c r="B323" s="173"/>
      <c r="C323" s="174"/>
      <c r="D323" s="166"/>
      <c r="E323" s="268">
        <v>36</v>
      </c>
      <c r="F323" s="173"/>
      <c r="G323" s="174"/>
      <c r="H323" s="169"/>
      <c r="I323" s="271">
        <v>6</v>
      </c>
      <c r="J323" s="173"/>
      <c r="K323" s="175"/>
      <c r="L323" s="166"/>
      <c r="M323" s="271">
        <v>36</v>
      </c>
      <c r="N323" s="173"/>
      <c r="O323" s="176"/>
    </row>
    <row r="324" spans="1:15" ht="17" customHeight="1" x14ac:dyDescent="0.35">
      <c r="A324" s="270">
        <v>7</v>
      </c>
      <c r="B324" s="173"/>
      <c r="C324" s="174"/>
      <c r="D324" s="166"/>
      <c r="E324" s="268">
        <v>37</v>
      </c>
      <c r="F324" s="173"/>
      <c r="G324" s="174"/>
      <c r="H324" s="169"/>
      <c r="I324" s="271">
        <v>7</v>
      </c>
      <c r="J324" s="173"/>
      <c r="K324" s="175"/>
      <c r="L324" s="166"/>
      <c r="M324" s="271">
        <v>37</v>
      </c>
      <c r="N324" s="173"/>
      <c r="O324" s="176"/>
    </row>
    <row r="325" spans="1:15" ht="17" customHeight="1" x14ac:dyDescent="0.35">
      <c r="A325" s="270">
        <v>8</v>
      </c>
      <c r="B325" s="173"/>
      <c r="C325" s="174"/>
      <c r="D325" s="166"/>
      <c r="E325" s="268">
        <v>38</v>
      </c>
      <c r="F325" s="173"/>
      <c r="G325" s="174"/>
      <c r="H325" s="169"/>
      <c r="I325" s="271">
        <v>8</v>
      </c>
      <c r="J325" s="173"/>
      <c r="K325" s="175"/>
      <c r="L325" s="166"/>
      <c r="M325" s="271">
        <v>38</v>
      </c>
      <c r="N325" s="173"/>
      <c r="O325" s="176"/>
    </row>
    <row r="326" spans="1:15" ht="17" customHeight="1" x14ac:dyDescent="0.35">
      <c r="A326" s="270">
        <v>9</v>
      </c>
      <c r="B326" s="173"/>
      <c r="C326" s="174"/>
      <c r="D326" s="166"/>
      <c r="E326" s="268">
        <v>39</v>
      </c>
      <c r="F326" s="173"/>
      <c r="G326" s="174"/>
      <c r="H326" s="169"/>
      <c r="I326" s="271">
        <v>9</v>
      </c>
      <c r="J326" s="173"/>
      <c r="K326" s="175"/>
      <c r="L326" s="166"/>
      <c r="M326" s="271">
        <v>39</v>
      </c>
      <c r="N326" s="173"/>
      <c r="O326" s="176"/>
    </row>
    <row r="327" spans="1:15" ht="17" customHeight="1" x14ac:dyDescent="0.35">
      <c r="A327" s="270">
        <v>10</v>
      </c>
      <c r="B327" s="173"/>
      <c r="C327" s="174"/>
      <c r="D327" s="166"/>
      <c r="E327" s="268">
        <v>40</v>
      </c>
      <c r="F327" s="173"/>
      <c r="G327" s="174"/>
      <c r="H327" s="169"/>
      <c r="I327" s="271">
        <v>10</v>
      </c>
      <c r="J327" s="173"/>
      <c r="K327" s="175"/>
      <c r="L327" s="166"/>
      <c r="M327" s="271">
        <v>40</v>
      </c>
      <c r="N327" s="173"/>
      <c r="O327" s="176"/>
    </row>
    <row r="328" spans="1:15" ht="17" customHeight="1" x14ac:dyDescent="0.35">
      <c r="A328" s="270">
        <v>11</v>
      </c>
      <c r="B328" s="173"/>
      <c r="C328" s="174"/>
      <c r="D328" s="166"/>
      <c r="E328" s="268">
        <v>41</v>
      </c>
      <c r="F328" s="173"/>
      <c r="G328" s="174"/>
      <c r="H328" s="169"/>
      <c r="I328" s="271">
        <v>11</v>
      </c>
      <c r="J328" s="173"/>
      <c r="K328" s="175"/>
      <c r="L328" s="166"/>
      <c r="M328" s="271">
        <v>41</v>
      </c>
      <c r="N328" s="173"/>
      <c r="O328" s="176"/>
    </row>
    <row r="329" spans="1:15" ht="17" customHeight="1" x14ac:dyDescent="0.35">
      <c r="A329" s="270">
        <v>12</v>
      </c>
      <c r="B329" s="173"/>
      <c r="C329" s="174"/>
      <c r="D329" s="166"/>
      <c r="E329" s="268">
        <v>42</v>
      </c>
      <c r="F329" s="173"/>
      <c r="G329" s="174"/>
      <c r="H329" s="169"/>
      <c r="I329" s="271">
        <v>12</v>
      </c>
      <c r="J329" s="173"/>
      <c r="K329" s="175"/>
      <c r="L329" s="166"/>
      <c r="M329" s="271">
        <v>42</v>
      </c>
      <c r="N329" s="173"/>
      <c r="O329" s="176"/>
    </row>
    <row r="330" spans="1:15" ht="17" customHeight="1" x14ac:dyDescent="0.35">
      <c r="A330" s="270">
        <v>13</v>
      </c>
      <c r="B330" s="173"/>
      <c r="C330" s="174"/>
      <c r="D330" s="166"/>
      <c r="E330" s="268">
        <v>43</v>
      </c>
      <c r="F330" s="173"/>
      <c r="G330" s="174"/>
      <c r="H330" s="169"/>
      <c r="I330" s="271">
        <v>13</v>
      </c>
      <c r="J330" s="173"/>
      <c r="K330" s="175"/>
      <c r="L330" s="166"/>
      <c r="M330" s="271">
        <v>43</v>
      </c>
      <c r="N330" s="173"/>
      <c r="O330" s="176"/>
    </row>
    <row r="331" spans="1:15" ht="17" customHeight="1" x14ac:dyDescent="0.35">
      <c r="A331" s="270">
        <v>14</v>
      </c>
      <c r="B331" s="173"/>
      <c r="C331" s="174"/>
      <c r="D331" s="166"/>
      <c r="E331" s="268">
        <v>44</v>
      </c>
      <c r="F331" s="173"/>
      <c r="G331" s="174"/>
      <c r="H331" s="169"/>
      <c r="I331" s="271">
        <v>14</v>
      </c>
      <c r="J331" s="173"/>
      <c r="K331" s="175"/>
      <c r="L331" s="166"/>
      <c r="M331" s="271">
        <v>44</v>
      </c>
      <c r="N331" s="173"/>
      <c r="O331" s="176"/>
    </row>
    <row r="332" spans="1:15" ht="17" customHeight="1" x14ac:dyDescent="0.35">
      <c r="A332" s="270">
        <v>15</v>
      </c>
      <c r="B332" s="173"/>
      <c r="C332" s="174"/>
      <c r="D332" s="166"/>
      <c r="E332" s="268">
        <v>45</v>
      </c>
      <c r="F332" s="173"/>
      <c r="G332" s="174"/>
      <c r="H332" s="169"/>
      <c r="I332" s="271">
        <v>15</v>
      </c>
      <c r="J332" s="173"/>
      <c r="K332" s="175"/>
      <c r="L332" s="166"/>
      <c r="M332" s="271">
        <v>45</v>
      </c>
      <c r="N332" s="173"/>
      <c r="O332" s="176"/>
    </row>
    <row r="333" spans="1:15" ht="17" customHeight="1" x14ac:dyDescent="0.35">
      <c r="A333" s="270">
        <v>16</v>
      </c>
      <c r="B333" s="173"/>
      <c r="C333" s="174"/>
      <c r="D333" s="166"/>
      <c r="E333" s="268">
        <v>46</v>
      </c>
      <c r="F333" s="173"/>
      <c r="G333" s="174"/>
      <c r="H333" s="169"/>
      <c r="I333" s="271">
        <v>16</v>
      </c>
      <c r="J333" s="173"/>
      <c r="K333" s="175"/>
      <c r="L333" s="166"/>
      <c r="M333" s="271">
        <v>46</v>
      </c>
      <c r="N333" s="173"/>
      <c r="O333" s="176"/>
    </row>
    <row r="334" spans="1:15" ht="17" customHeight="1" x14ac:dyDescent="0.35">
      <c r="A334" s="270">
        <v>17</v>
      </c>
      <c r="B334" s="173"/>
      <c r="C334" s="174"/>
      <c r="D334" s="166"/>
      <c r="E334" s="268">
        <v>47</v>
      </c>
      <c r="F334" s="173"/>
      <c r="G334" s="174"/>
      <c r="H334" s="169"/>
      <c r="I334" s="271">
        <v>17</v>
      </c>
      <c r="J334" s="173"/>
      <c r="K334" s="175"/>
      <c r="L334" s="166"/>
      <c r="M334" s="271">
        <v>47</v>
      </c>
      <c r="N334" s="173"/>
      <c r="O334" s="176"/>
    </row>
    <row r="335" spans="1:15" ht="17" customHeight="1" x14ac:dyDescent="0.35">
      <c r="A335" s="270">
        <v>18</v>
      </c>
      <c r="B335" s="173"/>
      <c r="C335" s="174"/>
      <c r="D335" s="166"/>
      <c r="E335" s="268">
        <v>48</v>
      </c>
      <c r="F335" s="173"/>
      <c r="G335" s="174"/>
      <c r="H335" s="169"/>
      <c r="I335" s="271">
        <v>18</v>
      </c>
      <c r="J335" s="173"/>
      <c r="K335" s="175"/>
      <c r="L335" s="166"/>
      <c r="M335" s="271">
        <v>48</v>
      </c>
      <c r="N335" s="173"/>
      <c r="O335" s="176"/>
    </row>
    <row r="336" spans="1:15" ht="17" customHeight="1" x14ac:dyDescent="0.35">
      <c r="A336" s="270">
        <v>19</v>
      </c>
      <c r="B336" s="173"/>
      <c r="C336" s="174"/>
      <c r="D336" s="166"/>
      <c r="E336" s="268">
        <v>49</v>
      </c>
      <c r="F336" s="173"/>
      <c r="G336" s="174"/>
      <c r="H336" s="169"/>
      <c r="I336" s="271">
        <v>19</v>
      </c>
      <c r="J336" s="173"/>
      <c r="K336" s="175"/>
      <c r="L336" s="166"/>
      <c r="M336" s="271">
        <v>49</v>
      </c>
      <c r="N336" s="173"/>
      <c r="O336" s="176"/>
    </row>
    <row r="337" spans="1:15" ht="17" customHeight="1" x14ac:dyDescent="0.35">
      <c r="A337" s="270">
        <v>20</v>
      </c>
      <c r="B337" s="173"/>
      <c r="C337" s="174"/>
      <c r="D337" s="166"/>
      <c r="E337" s="268">
        <v>50</v>
      </c>
      <c r="F337" s="173"/>
      <c r="G337" s="174"/>
      <c r="H337" s="169"/>
      <c r="I337" s="271">
        <v>20</v>
      </c>
      <c r="J337" s="173"/>
      <c r="K337" s="175"/>
      <c r="L337" s="166"/>
      <c r="M337" s="271">
        <v>50</v>
      </c>
      <c r="N337" s="173"/>
      <c r="O337" s="176"/>
    </row>
    <row r="338" spans="1:15" ht="17" customHeight="1" x14ac:dyDescent="0.35">
      <c r="A338" s="270">
        <v>21</v>
      </c>
      <c r="B338" s="173"/>
      <c r="C338" s="174"/>
      <c r="D338" s="166"/>
      <c r="E338" s="268">
        <v>51</v>
      </c>
      <c r="F338" s="173"/>
      <c r="G338" s="174"/>
      <c r="H338" s="169"/>
      <c r="I338" s="271">
        <v>21</v>
      </c>
      <c r="J338" s="173"/>
      <c r="K338" s="175"/>
      <c r="L338" s="166"/>
      <c r="M338" s="271">
        <v>51</v>
      </c>
      <c r="N338" s="173"/>
      <c r="O338" s="176"/>
    </row>
    <row r="339" spans="1:15" ht="17" customHeight="1" x14ac:dyDescent="0.35">
      <c r="A339" s="270">
        <v>22</v>
      </c>
      <c r="B339" s="173"/>
      <c r="C339" s="174"/>
      <c r="D339" s="166"/>
      <c r="E339" s="268">
        <v>52</v>
      </c>
      <c r="F339" s="173"/>
      <c r="G339" s="174"/>
      <c r="H339" s="169"/>
      <c r="I339" s="271">
        <v>22</v>
      </c>
      <c r="J339" s="173"/>
      <c r="K339" s="175"/>
      <c r="L339" s="166"/>
      <c r="M339" s="271">
        <v>52</v>
      </c>
      <c r="N339" s="173"/>
      <c r="O339" s="176"/>
    </row>
    <row r="340" spans="1:15" ht="17" customHeight="1" x14ac:dyDescent="0.35">
      <c r="A340" s="270">
        <v>23</v>
      </c>
      <c r="B340" s="173"/>
      <c r="C340" s="174"/>
      <c r="D340" s="166"/>
      <c r="E340" s="268">
        <v>53</v>
      </c>
      <c r="F340" s="173"/>
      <c r="G340" s="174"/>
      <c r="H340" s="169"/>
      <c r="I340" s="271">
        <v>23</v>
      </c>
      <c r="J340" s="173"/>
      <c r="K340" s="175"/>
      <c r="L340" s="166"/>
      <c r="M340" s="271">
        <v>53</v>
      </c>
      <c r="N340" s="173"/>
      <c r="O340" s="176"/>
    </row>
    <row r="341" spans="1:15" ht="17" customHeight="1" x14ac:dyDescent="0.35">
      <c r="A341" s="270">
        <v>24</v>
      </c>
      <c r="B341" s="173"/>
      <c r="C341" s="174"/>
      <c r="D341" s="166"/>
      <c r="E341" s="268">
        <v>54</v>
      </c>
      <c r="F341" s="173"/>
      <c r="G341" s="174"/>
      <c r="H341" s="169"/>
      <c r="I341" s="271">
        <v>24</v>
      </c>
      <c r="J341" s="173"/>
      <c r="K341" s="175"/>
      <c r="L341" s="166"/>
      <c r="M341" s="271">
        <v>54</v>
      </c>
      <c r="N341" s="173"/>
      <c r="O341" s="176"/>
    </row>
    <row r="342" spans="1:15" ht="17" customHeight="1" x14ac:dyDescent="0.35">
      <c r="A342" s="270">
        <v>25</v>
      </c>
      <c r="B342" s="173"/>
      <c r="C342" s="174"/>
      <c r="D342" s="166"/>
      <c r="E342" s="268">
        <v>55</v>
      </c>
      <c r="F342" s="173"/>
      <c r="G342" s="174"/>
      <c r="H342" s="169"/>
      <c r="I342" s="271">
        <v>25</v>
      </c>
      <c r="J342" s="173"/>
      <c r="K342" s="175"/>
      <c r="L342" s="166"/>
      <c r="M342" s="271">
        <v>55</v>
      </c>
      <c r="N342" s="173"/>
      <c r="O342" s="176"/>
    </row>
    <row r="343" spans="1:15" ht="17" customHeight="1" x14ac:dyDescent="0.35">
      <c r="A343" s="270">
        <v>26</v>
      </c>
      <c r="B343" s="173"/>
      <c r="C343" s="174"/>
      <c r="D343" s="166"/>
      <c r="E343" s="268">
        <v>56</v>
      </c>
      <c r="F343" s="173"/>
      <c r="G343" s="174"/>
      <c r="H343" s="169"/>
      <c r="I343" s="271">
        <v>26</v>
      </c>
      <c r="J343" s="173"/>
      <c r="K343" s="175"/>
      <c r="L343" s="166"/>
      <c r="M343" s="271">
        <v>56</v>
      </c>
      <c r="N343" s="173"/>
      <c r="O343" s="176"/>
    </row>
    <row r="344" spans="1:15" ht="17" customHeight="1" x14ac:dyDescent="0.35">
      <c r="A344" s="270">
        <v>27</v>
      </c>
      <c r="B344" s="173"/>
      <c r="C344" s="174"/>
      <c r="D344" s="166"/>
      <c r="E344" s="268">
        <v>57</v>
      </c>
      <c r="F344" s="173"/>
      <c r="G344" s="174"/>
      <c r="H344" s="169"/>
      <c r="I344" s="271">
        <v>27</v>
      </c>
      <c r="J344" s="173"/>
      <c r="K344" s="175"/>
      <c r="L344" s="166"/>
      <c r="M344" s="271">
        <v>57</v>
      </c>
      <c r="N344" s="173"/>
      <c r="O344" s="176"/>
    </row>
    <row r="345" spans="1:15" ht="17" customHeight="1" x14ac:dyDescent="0.35">
      <c r="A345" s="270">
        <v>28</v>
      </c>
      <c r="B345" s="173"/>
      <c r="C345" s="174"/>
      <c r="D345" s="166"/>
      <c r="E345" s="268">
        <v>58</v>
      </c>
      <c r="F345" s="173"/>
      <c r="G345" s="174"/>
      <c r="H345" s="169"/>
      <c r="I345" s="271">
        <v>28</v>
      </c>
      <c r="J345" s="173"/>
      <c r="K345" s="175"/>
      <c r="L345" s="166"/>
      <c r="M345" s="271">
        <v>58</v>
      </c>
      <c r="N345" s="173"/>
      <c r="O345" s="176"/>
    </row>
    <row r="346" spans="1:15" ht="17" customHeight="1" x14ac:dyDescent="0.35">
      <c r="A346" s="270">
        <v>29</v>
      </c>
      <c r="B346" s="173"/>
      <c r="C346" s="174"/>
      <c r="D346" s="166"/>
      <c r="E346" s="268">
        <v>59</v>
      </c>
      <c r="F346" s="173"/>
      <c r="G346" s="174"/>
      <c r="H346" s="169"/>
      <c r="I346" s="271">
        <v>29</v>
      </c>
      <c r="J346" s="173"/>
      <c r="K346" s="175"/>
      <c r="L346" s="166"/>
      <c r="M346" s="271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10" t="s">
        <v>38</v>
      </c>
      <c r="B348" s="510"/>
      <c r="C348" s="510"/>
      <c r="D348" s="510"/>
      <c r="E348" s="511"/>
      <c r="F348" s="511"/>
      <c r="G348" s="285"/>
      <c r="H348" s="169"/>
      <c r="I348" s="510" t="s">
        <v>38</v>
      </c>
      <c r="J348" s="510"/>
      <c r="K348" s="510"/>
      <c r="L348" s="510"/>
      <c r="M348" s="511"/>
      <c r="N348" s="511"/>
      <c r="O348" s="286"/>
    </row>
    <row r="349" spans="1:15" ht="20" customHeight="1" thickBot="1" x14ac:dyDescent="0.4">
      <c r="A349" s="512" t="s">
        <v>115</v>
      </c>
      <c r="B349" s="512"/>
      <c r="C349" s="512">
        <f>C37</f>
        <v>60</v>
      </c>
      <c r="D349" s="512"/>
      <c r="E349" s="511"/>
      <c r="F349" s="511"/>
      <c r="G349" s="285"/>
      <c r="H349" s="169"/>
      <c r="I349" s="512" t="s">
        <v>115</v>
      </c>
      <c r="J349" s="512"/>
      <c r="K349" s="512">
        <f>C349</f>
        <v>60</v>
      </c>
      <c r="L349" s="512"/>
      <c r="M349" s="511"/>
      <c r="N349" s="511"/>
      <c r="O349" s="286"/>
    </row>
    <row r="350" spans="1:15" ht="20" customHeight="1" thickBot="1" x14ac:dyDescent="0.4">
      <c r="A350" s="510" t="s">
        <v>39</v>
      </c>
      <c r="B350" s="510"/>
      <c r="C350" s="510"/>
      <c r="D350" s="510"/>
      <c r="E350" s="511"/>
      <c r="F350" s="511"/>
      <c r="G350" s="285"/>
      <c r="H350" s="169"/>
      <c r="I350" s="510" t="s">
        <v>39</v>
      </c>
      <c r="J350" s="510"/>
      <c r="K350" s="510"/>
      <c r="L350" s="510"/>
      <c r="M350" s="511"/>
      <c r="N350" s="511"/>
      <c r="O350" s="286"/>
    </row>
    <row r="351" spans="1:15" ht="20" customHeight="1" thickBot="1" x14ac:dyDescent="0.4">
      <c r="A351" s="510" t="str">
        <f>A195</f>
        <v xml:space="preserve">Partijpunten: </v>
      </c>
      <c r="B351" s="510"/>
      <c r="C351" s="510"/>
      <c r="D351" s="510"/>
      <c r="E351" s="511"/>
      <c r="F351" s="511"/>
      <c r="G351" s="287"/>
      <c r="H351" s="182"/>
      <c r="I351" s="510" t="str">
        <f>A351</f>
        <v xml:space="preserve">Partijpunten: </v>
      </c>
      <c r="J351" s="510"/>
      <c r="K351" s="510"/>
      <c r="L351" s="510"/>
      <c r="M351" s="511"/>
      <c r="N351" s="511"/>
      <c r="O351" s="288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234:D234"/>
    <mergeCell ref="E234:F234"/>
    <mergeCell ref="I234:L234"/>
    <mergeCell ref="M234:N234"/>
    <mergeCell ref="C235:D235"/>
    <mergeCell ref="K235:L235"/>
    <mergeCell ref="A156:D156"/>
    <mergeCell ref="E156:F156"/>
    <mergeCell ref="I156:L156"/>
    <mergeCell ref="M156:N156"/>
    <mergeCell ref="C157:D157"/>
    <mergeCell ref="K157:L157"/>
    <mergeCell ref="A233:D233"/>
    <mergeCell ref="E233:F233"/>
    <mergeCell ref="I233:L233"/>
    <mergeCell ref="M233:N233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M114:N114"/>
    <mergeCell ref="A115:B115"/>
    <mergeCell ref="I115:J115"/>
    <mergeCell ref="A116:D116"/>
    <mergeCell ref="E116:F116"/>
    <mergeCell ref="I116:L116"/>
    <mergeCell ref="M116:N116"/>
    <mergeCell ref="E153:F153"/>
    <mergeCell ref="M153:N153"/>
    <mergeCell ref="C118:D118"/>
    <mergeCell ref="K118:L118"/>
    <mergeCell ref="B119:G119"/>
    <mergeCell ref="I119:O119"/>
    <mergeCell ref="B120:N120"/>
    <mergeCell ref="B121:G121"/>
    <mergeCell ref="J121:O121"/>
    <mergeCell ref="A153:D153"/>
    <mergeCell ref="I153:L153"/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E37:F37"/>
    <mergeCell ref="M37:N37"/>
    <mergeCell ref="A39:D39"/>
    <mergeCell ref="I39:L39"/>
    <mergeCell ref="B4:G4"/>
    <mergeCell ref="J4:O4"/>
    <mergeCell ref="A37:B37"/>
    <mergeCell ref="C37:D37"/>
    <mergeCell ref="I37:J37"/>
    <mergeCell ref="K37:L37"/>
    <mergeCell ref="A38:D38"/>
    <mergeCell ref="E38:F38"/>
    <mergeCell ref="I38:L38"/>
    <mergeCell ref="M38:N38"/>
    <mergeCell ref="A76:B76"/>
    <mergeCell ref="C76:D76"/>
    <mergeCell ref="E76:F76"/>
    <mergeCell ref="I76:J76"/>
    <mergeCell ref="K76:L76"/>
    <mergeCell ref="M76:N76"/>
    <mergeCell ref="A77:D77"/>
    <mergeCell ref="I77:L77"/>
    <mergeCell ref="C40:D40"/>
    <mergeCell ref="K40:L40"/>
    <mergeCell ref="B41:G41"/>
    <mergeCell ref="I41:O41"/>
    <mergeCell ref="B42:N42"/>
    <mergeCell ref="B43:G43"/>
    <mergeCell ref="J43:O43"/>
    <mergeCell ref="A75:D75"/>
    <mergeCell ref="E75:F75"/>
    <mergeCell ref="I75:L75"/>
    <mergeCell ref="M75:N75"/>
    <mergeCell ref="A78:D78"/>
    <mergeCell ref="E78:F78"/>
    <mergeCell ref="I78:L78"/>
    <mergeCell ref="M78:N78"/>
    <mergeCell ref="E77:F77"/>
    <mergeCell ref="M77:N77"/>
    <mergeCell ref="A117:D117"/>
    <mergeCell ref="E117:F117"/>
    <mergeCell ref="I117:L117"/>
    <mergeCell ref="M117:N11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154:N15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A155:D155"/>
    <mergeCell ref="E155:F155"/>
    <mergeCell ref="I155:L155"/>
    <mergeCell ref="M155:N155"/>
    <mergeCell ref="A154:B154"/>
    <mergeCell ref="C154:D154"/>
    <mergeCell ref="E154:F154"/>
    <mergeCell ref="I154:J154"/>
    <mergeCell ref="K154:L154"/>
    <mergeCell ref="I194:L194"/>
    <mergeCell ref="M194:N194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</mergeCells>
  <pageMargins left="0.51181102362204722" right="0.51181102362204722" top="0.55118110236220474" bottom="0.55118110236220474" header="0.31496062992125984" footer="0.31496062992125984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workbookViewId="0">
      <selection activeCell="T13" sqref="T13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DB Li</v>
      </c>
      <c r="B1" s="276" t="s">
        <v>33</v>
      </c>
      <c r="C1" s="531">
        <v>1</v>
      </c>
      <c r="D1" s="532"/>
      <c r="E1" s="277" t="s">
        <v>112</v>
      </c>
      <c r="F1" s="278">
        <v>3</v>
      </c>
      <c r="G1" s="279" t="s">
        <v>113</v>
      </c>
      <c r="H1" s="157"/>
      <c r="I1" s="156" t="str">
        <f>A1</f>
        <v>DB Li</v>
      </c>
      <c r="J1" s="276" t="s">
        <v>33</v>
      </c>
      <c r="K1" s="531">
        <f>F1</f>
        <v>3</v>
      </c>
      <c r="L1" s="532"/>
      <c r="M1" s="277" t="s">
        <v>112</v>
      </c>
      <c r="N1" s="278">
        <f>F1</f>
        <v>3</v>
      </c>
      <c r="O1" s="280" t="str">
        <f>G1</f>
        <v>P A</v>
      </c>
    </row>
    <row r="2" spans="1:17" ht="15" customHeight="1" thickBot="1" x14ac:dyDescent="0.4">
      <c r="A2" s="156"/>
      <c r="B2" s="513"/>
      <c r="C2" s="514"/>
      <c r="D2" s="514"/>
      <c r="E2" s="514"/>
      <c r="F2" s="514"/>
      <c r="G2" s="515"/>
      <c r="H2" s="159"/>
      <c r="I2" s="513"/>
      <c r="J2" s="514"/>
      <c r="K2" s="514"/>
      <c r="L2" s="514"/>
      <c r="M2" s="514"/>
      <c r="N2" s="514"/>
      <c r="O2" s="515"/>
    </row>
    <row r="3" spans="1:17" ht="15" customHeight="1" thickBot="1" x14ac:dyDescent="0.4">
      <c r="A3" s="281"/>
      <c r="B3" s="516" t="s">
        <v>114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  <c r="O3" s="282"/>
      <c r="Q3" s="283"/>
    </row>
    <row r="4" spans="1:17" ht="19" customHeight="1" thickBot="1" x14ac:dyDescent="0.4">
      <c r="A4" s="158" t="s">
        <v>34</v>
      </c>
      <c r="B4" s="533"/>
      <c r="C4" s="534"/>
      <c r="D4" s="534"/>
      <c r="E4" s="534"/>
      <c r="F4" s="534"/>
      <c r="G4" s="535"/>
      <c r="H4" s="336"/>
      <c r="I4" s="158" t="s">
        <v>34</v>
      </c>
      <c r="J4" s="519"/>
      <c r="K4" s="520"/>
      <c r="L4" s="520"/>
      <c r="M4" s="520"/>
      <c r="N4" s="520"/>
      <c r="O4" s="521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84"/>
      <c r="E5" s="162" t="s">
        <v>35</v>
      </c>
      <c r="F5" s="160" t="s">
        <v>36</v>
      </c>
      <c r="G5" s="161" t="s">
        <v>37</v>
      </c>
      <c r="H5" s="335"/>
      <c r="I5" s="162" t="s">
        <v>35</v>
      </c>
      <c r="J5" s="160" t="s">
        <v>36</v>
      </c>
      <c r="K5" s="160" t="s">
        <v>37</v>
      </c>
      <c r="L5" s="284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3">
        <v>2</v>
      </c>
      <c r="B7" s="173"/>
      <c r="C7" s="174"/>
      <c r="D7" s="166"/>
      <c r="E7" s="272">
        <v>32</v>
      </c>
      <c r="F7" s="173"/>
      <c r="G7" s="174"/>
      <c r="H7" s="169"/>
      <c r="I7" s="275">
        <v>2</v>
      </c>
      <c r="J7" s="173"/>
      <c r="K7" s="175"/>
      <c r="L7" s="166"/>
      <c r="M7" s="275">
        <v>32</v>
      </c>
      <c r="N7" s="173"/>
      <c r="O7" s="176"/>
    </row>
    <row r="8" spans="1:17" ht="17" customHeight="1" x14ac:dyDescent="0.35">
      <c r="A8" s="273">
        <v>3</v>
      </c>
      <c r="B8" s="173"/>
      <c r="C8" s="174"/>
      <c r="D8" s="166"/>
      <c r="E8" s="272">
        <v>33</v>
      </c>
      <c r="F8" s="173"/>
      <c r="G8" s="174"/>
      <c r="H8" s="169"/>
      <c r="I8" s="275">
        <v>3</v>
      </c>
      <c r="J8" s="173"/>
      <c r="K8" s="175"/>
      <c r="L8" s="166"/>
      <c r="M8" s="275">
        <v>33</v>
      </c>
      <c r="N8" s="173"/>
      <c r="O8" s="176"/>
    </row>
    <row r="9" spans="1:17" ht="17" customHeight="1" x14ac:dyDescent="0.35">
      <c r="A9" s="273">
        <v>4</v>
      </c>
      <c r="B9" s="173"/>
      <c r="C9" s="174"/>
      <c r="D9" s="166"/>
      <c r="E9" s="272">
        <v>34</v>
      </c>
      <c r="F9" s="173"/>
      <c r="G9" s="174"/>
      <c r="H9" s="169"/>
      <c r="I9" s="275">
        <v>4</v>
      </c>
      <c r="J9" s="173"/>
      <c r="K9" s="175"/>
      <c r="L9" s="166"/>
      <c r="M9" s="275">
        <v>34</v>
      </c>
      <c r="N9" s="173"/>
      <c r="O9" s="176"/>
    </row>
    <row r="10" spans="1:17" ht="17" customHeight="1" x14ac:dyDescent="0.35">
      <c r="A10" s="273">
        <v>5</v>
      </c>
      <c r="B10" s="173"/>
      <c r="C10" s="174"/>
      <c r="D10" s="166"/>
      <c r="E10" s="272">
        <v>35</v>
      </c>
      <c r="F10" s="173"/>
      <c r="G10" s="174"/>
      <c r="H10" s="169"/>
      <c r="I10" s="275">
        <v>5</v>
      </c>
      <c r="J10" s="173"/>
      <c r="K10" s="175"/>
      <c r="L10" s="166"/>
      <c r="M10" s="275">
        <v>35</v>
      </c>
      <c r="N10" s="173"/>
      <c r="O10" s="176"/>
    </row>
    <row r="11" spans="1:17" ht="17" customHeight="1" x14ac:dyDescent="0.35">
      <c r="A11" s="273">
        <v>6</v>
      </c>
      <c r="B11" s="173"/>
      <c r="C11" s="174"/>
      <c r="D11" s="166"/>
      <c r="E11" s="272">
        <v>36</v>
      </c>
      <c r="F11" s="173"/>
      <c r="G11" s="174"/>
      <c r="H11" s="169"/>
      <c r="I11" s="275">
        <v>6</v>
      </c>
      <c r="J11" s="173"/>
      <c r="K11" s="175"/>
      <c r="L11" s="166"/>
      <c r="M11" s="275">
        <v>36</v>
      </c>
      <c r="N11" s="173"/>
      <c r="O11" s="176"/>
    </row>
    <row r="12" spans="1:17" ht="17" customHeight="1" x14ac:dyDescent="0.35">
      <c r="A12" s="273">
        <v>7</v>
      </c>
      <c r="B12" s="173"/>
      <c r="C12" s="174"/>
      <c r="D12" s="166"/>
      <c r="E12" s="272">
        <v>37</v>
      </c>
      <c r="F12" s="173"/>
      <c r="G12" s="174"/>
      <c r="H12" s="169"/>
      <c r="I12" s="275">
        <v>7</v>
      </c>
      <c r="J12" s="173"/>
      <c r="K12" s="175"/>
      <c r="L12" s="166"/>
      <c r="M12" s="275">
        <v>37</v>
      </c>
      <c r="N12" s="173"/>
      <c r="O12" s="176"/>
    </row>
    <row r="13" spans="1:17" ht="17" customHeight="1" x14ac:dyDescent="0.35">
      <c r="A13" s="273">
        <v>8</v>
      </c>
      <c r="B13" s="173"/>
      <c r="C13" s="174"/>
      <c r="D13" s="166"/>
      <c r="E13" s="272">
        <v>38</v>
      </c>
      <c r="F13" s="173"/>
      <c r="G13" s="174"/>
      <c r="H13" s="169"/>
      <c r="I13" s="275">
        <v>8</v>
      </c>
      <c r="J13" s="173"/>
      <c r="K13" s="175"/>
      <c r="L13" s="166"/>
      <c r="M13" s="275">
        <v>38</v>
      </c>
      <c r="N13" s="173"/>
      <c r="O13" s="176"/>
    </row>
    <row r="14" spans="1:17" ht="17" customHeight="1" x14ac:dyDescent="0.35">
      <c r="A14" s="273">
        <v>9</v>
      </c>
      <c r="B14" s="173"/>
      <c r="C14" s="174"/>
      <c r="D14" s="166"/>
      <c r="E14" s="272">
        <v>39</v>
      </c>
      <c r="F14" s="173"/>
      <c r="G14" s="174"/>
      <c r="H14" s="169"/>
      <c r="I14" s="275">
        <v>9</v>
      </c>
      <c r="J14" s="173"/>
      <c r="K14" s="175"/>
      <c r="L14" s="166"/>
      <c r="M14" s="275">
        <v>39</v>
      </c>
      <c r="N14" s="173"/>
      <c r="O14" s="176"/>
    </row>
    <row r="15" spans="1:17" ht="17" customHeight="1" x14ac:dyDescent="0.35">
      <c r="A15" s="273">
        <v>10</v>
      </c>
      <c r="B15" s="173"/>
      <c r="C15" s="174"/>
      <c r="D15" s="166"/>
      <c r="E15" s="272">
        <v>40</v>
      </c>
      <c r="F15" s="173"/>
      <c r="G15" s="174"/>
      <c r="H15" s="169"/>
      <c r="I15" s="275">
        <v>10</v>
      </c>
      <c r="J15" s="173"/>
      <c r="K15" s="175"/>
      <c r="L15" s="166"/>
      <c r="M15" s="275">
        <v>40</v>
      </c>
      <c r="N15" s="173"/>
      <c r="O15" s="176"/>
    </row>
    <row r="16" spans="1:17" ht="17" customHeight="1" x14ac:dyDescent="0.35">
      <c r="A16" s="273">
        <v>11</v>
      </c>
      <c r="B16" s="173"/>
      <c r="C16" s="174"/>
      <c r="D16" s="166"/>
      <c r="E16" s="272">
        <v>41</v>
      </c>
      <c r="F16" s="173"/>
      <c r="G16" s="174"/>
      <c r="H16" s="169"/>
      <c r="I16" s="275">
        <v>11</v>
      </c>
      <c r="J16" s="173"/>
      <c r="K16" s="175"/>
      <c r="L16" s="166"/>
      <c r="M16" s="275">
        <v>41</v>
      </c>
      <c r="N16" s="173"/>
      <c r="O16" s="176"/>
    </row>
    <row r="17" spans="1:15" ht="17" customHeight="1" x14ac:dyDescent="0.35">
      <c r="A17" s="273">
        <v>12</v>
      </c>
      <c r="B17" s="173"/>
      <c r="C17" s="174"/>
      <c r="D17" s="166"/>
      <c r="E17" s="272">
        <v>42</v>
      </c>
      <c r="F17" s="173"/>
      <c r="G17" s="174"/>
      <c r="H17" s="169"/>
      <c r="I17" s="275">
        <v>12</v>
      </c>
      <c r="J17" s="173"/>
      <c r="K17" s="175"/>
      <c r="L17" s="166"/>
      <c r="M17" s="275">
        <v>42</v>
      </c>
      <c r="N17" s="173"/>
      <c r="O17" s="176"/>
    </row>
    <row r="18" spans="1:15" ht="17" customHeight="1" x14ac:dyDescent="0.35">
      <c r="A18" s="273">
        <v>13</v>
      </c>
      <c r="B18" s="173"/>
      <c r="C18" s="174"/>
      <c r="D18" s="166"/>
      <c r="E18" s="272">
        <v>43</v>
      </c>
      <c r="F18" s="173"/>
      <c r="G18" s="174"/>
      <c r="H18" s="169"/>
      <c r="I18" s="275">
        <v>13</v>
      </c>
      <c r="J18" s="173"/>
      <c r="K18" s="175"/>
      <c r="L18" s="166"/>
      <c r="M18" s="275">
        <v>43</v>
      </c>
      <c r="N18" s="173"/>
      <c r="O18" s="176"/>
    </row>
    <row r="19" spans="1:15" ht="17" customHeight="1" x14ac:dyDescent="0.35">
      <c r="A19" s="273">
        <v>14</v>
      </c>
      <c r="B19" s="173"/>
      <c r="C19" s="174"/>
      <c r="D19" s="166"/>
      <c r="E19" s="272">
        <v>44</v>
      </c>
      <c r="F19" s="173"/>
      <c r="G19" s="174"/>
      <c r="H19" s="169"/>
      <c r="I19" s="275">
        <v>14</v>
      </c>
      <c r="J19" s="173"/>
      <c r="K19" s="175"/>
      <c r="L19" s="166"/>
      <c r="M19" s="275">
        <v>44</v>
      </c>
      <c r="N19" s="173"/>
      <c r="O19" s="176"/>
    </row>
    <row r="20" spans="1:15" ht="17" customHeight="1" x14ac:dyDescent="0.35">
      <c r="A20" s="273">
        <v>15</v>
      </c>
      <c r="B20" s="173"/>
      <c r="C20" s="174"/>
      <c r="D20" s="166"/>
      <c r="E20" s="272">
        <v>45</v>
      </c>
      <c r="F20" s="173"/>
      <c r="G20" s="174"/>
      <c r="H20" s="169"/>
      <c r="I20" s="275">
        <v>15</v>
      </c>
      <c r="J20" s="173"/>
      <c r="K20" s="175"/>
      <c r="L20" s="166"/>
      <c r="M20" s="275">
        <v>45</v>
      </c>
      <c r="N20" s="173"/>
      <c r="O20" s="176"/>
    </row>
    <row r="21" spans="1:15" ht="17" customHeight="1" x14ac:dyDescent="0.35">
      <c r="A21" s="273">
        <v>16</v>
      </c>
      <c r="B21" s="173"/>
      <c r="C21" s="174"/>
      <c r="D21" s="166"/>
      <c r="E21" s="272">
        <v>46</v>
      </c>
      <c r="F21" s="173"/>
      <c r="G21" s="174"/>
      <c r="H21" s="169"/>
      <c r="I21" s="275">
        <v>16</v>
      </c>
      <c r="J21" s="173"/>
      <c r="K21" s="175"/>
      <c r="L21" s="166"/>
      <c r="M21" s="275">
        <v>46</v>
      </c>
      <c r="N21" s="173"/>
      <c r="O21" s="176"/>
    </row>
    <row r="22" spans="1:15" ht="17" customHeight="1" x14ac:dyDescent="0.35">
      <c r="A22" s="273">
        <v>17</v>
      </c>
      <c r="B22" s="173"/>
      <c r="C22" s="174"/>
      <c r="D22" s="166"/>
      <c r="E22" s="272">
        <v>47</v>
      </c>
      <c r="F22" s="173"/>
      <c r="G22" s="174"/>
      <c r="H22" s="169"/>
      <c r="I22" s="275">
        <v>17</v>
      </c>
      <c r="J22" s="173"/>
      <c r="K22" s="175"/>
      <c r="L22" s="166"/>
      <c r="M22" s="275">
        <v>47</v>
      </c>
      <c r="N22" s="173"/>
      <c r="O22" s="176"/>
    </row>
    <row r="23" spans="1:15" ht="17" customHeight="1" x14ac:dyDescent="0.35">
      <c r="A23" s="273">
        <v>18</v>
      </c>
      <c r="B23" s="173"/>
      <c r="C23" s="174"/>
      <c r="D23" s="166"/>
      <c r="E23" s="272">
        <v>48</v>
      </c>
      <c r="F23" s="173"/>
      <c r="G23" s="174"/>
      <c r="H23" s="169"/>
      <c r="I23" s="275">
        <v>18</v>
      </c>
      <c r="J23" s="173"/>
      <c r="K23" s="175"/>
      <c r="L23" s="166"/>
      <c r="M23" s="275">
        <v>48</v>
      </c>
      <c r="N23" s="173"/>
      <c r="O23" s="176"/>
    </row>
    <row r="24" spans="1:15" ht="17" customHeight="1" x14ac:dyDescent="0.35">
      <c r="A24" s="273">
        <v>19</v>
      </c>
      <c r="B24" s="173"/>
      <c r="C24" s="174"/>
      <c r="D24" s="166"/>
      <c r="E24" s="272">
        <v>49</v>
      </c>
      <c r="F24" s="173"/>
      <c r="G24" s="174"/>
      <c r="H24" s="169"/>
      <c r="I24" s="275">
        <v>19</v>
      </c>
      <c r="J24" s="173"/>
      <c r="K24" s="175"/>
      <c r="L24" s="166"/>
      <c r="M24" s="275">
        <v>49</v>
      </c>
      <c r="N24" s="173"/>
      <c r="O24" s="176"/>
    </row>
    <row r="25" spans="1:15" ht="17" customHeight="1" x14ac:dyDescent="0.35">
      <c r="A25" s="273">
        <v>20</v>
      </c>
      <c r="B25" s="173"/>
      <c r="C25" s="174"/>
      <c r="D25" s="166"/>
      <c r="E25" s="272">
        <v>50</v>
      </c>
      <c r="F25" s="173"/>
      <c r="G25" s="174"/>
      <c r="H25" s="169"/>
      <c r="I25" s="275">
        <v>20</v>
      </c>
      <c r="J25" s="173"/>
      <c r="K25" s="175"/>
      <c r="L25" s="166"/>
      <c r="M25" s="275">
        <v>50</v>
      </c>
      <c r="N25" s="173"/>
      <c r="O25" s="176"/>
    </row>
    <row r="26" spans="1:15" ht="17" customHeight="1" x14ac:dyDescent="0.35">
      <c r="A26" s="273">
        <v>21</v>
      </c>
      <c r="B26" s="173"/>
      <c r="C26" s="174"/>
      <c r="D26" s="166"/>
      <c r="E26" s="272">
        <v>51</v>
      </c>
      <c r="F26" s="173"/>
      <c r="G26" s="174"/>
      <c r="H26" s="169"/>
      <c r="I26" s="275">
        <v>21</v>
      </c>
      <c r="J26" s="173"/>
      <c r="K26" s="175"/>
      <c r="L26" s="166"/>
      <c r="M26" s="275">
        <v>51</v>
      </c>
      <c r="N26" s="173"/>
      <c r="O26" s="176"/>
    </row>
    <row r="27" spans="1:15" ht="17" customHeight="1" x14ac:dyDescent="0.35">
      <c r="A27" s="273">
        <v>22</v>
      </c>
      <c r="B27" s="173"/>
      <c r="C27" s="174"/>
      <c r="D27" s="166"/>
      <c r="E27" s="272">
        <v>52</v>
      </c>
      <c r="F27" s="173"/>
      <c r="G27" s="174"/>
      <c r="H27" s="169"/>
      <c r="I27" s="275">
        <v>22</v>
      </c>
      <c r="J27" s="173"/>
      <c r="K27" s="175"/>
      <c r="L27" s="166"/>
      <c r="M27" s="275">
        <v>52</v>
      </c>
      <c r="N27" s="173"/>
      <c r="O27" s="176"/>
    </row>
    <row r="28" spans="1:15" ht="17" customHeight="1" x14ac:dyDescent="0.35">
      <c r="A28" s="273">
        <v>23</v>
      </c>
      <c r="B28" s="173"/>
      <c r="C28" s="174"/>
      <c r="D28" s="166"/>
      <c r="E28" s="272">
        <v>53</v>
      </c>
      <c r="F28" s="173"/>
      <c r="G28" s="174"/>
      <c r="H28" s="169"/>
      <c r="I28" s="275">
        <v>23</v>
      </c>
      <c r="J28" s="173"/>
      <c r="K28" s="175"/>
      <c r="L28" s="166"/>
      <c r="M28" s="275">
        <v>53</v>
      </c>
      <c r="N28" s="173"/>
      <c r="O28" s="176"/>
    </row>
    <row r="29" spans="1:15" ht="17" customHeight="1" x14ac:dyDescent="0.35">
      <c r="A29" s="273">
        <v>24</v>
      </c>
      <c r="B29" s="173"/>
      <c r="C29" s="174"/>
      <c r="D29" s="166"/>
      <c r="E29" s="272">
        <v>54</v>
      </c>
      <c r="F29" s="173"/>
      <c r="G29" s="174"/>
      <c r="H29" s="169"/>
      <c r="I29" s="275">
        <v>24</v>
      </c>
      <c r="J29" s="173"/>
      <c r="K29" s="175"/>
      <c r="L29" s="166"/>
      <c r="M29" s="275">
        <v>54</v>
      </c>
      <c r="N29" s="173"/>
      <c r="O29" s="176"/>
    </row>
    <row r="30" spans="1:15" ht="17" customHeight="1" x14ac:dyDescent="0.35">
      <c r="A30" s="273">
        <v>25</v>
      </c>
      <c r="B30" s="173"/>
      <c r="C30" s="174"/>
      <c r="D30" s="166"/>
      <c r="E30" s="272">
        <v>55</v>
      </c>
      <c r="F30" s="173"/>
      <c r="G30" s="174"/>
      <c r="H30" s="169"/>
      <c r="I30" s="275">
        <v>25</v>
      </c>
      <c r="J30" s="173"/>
      <c r="K30" s="175"/>
      <c r="L30" s="166"/>
      <c r="M30" s="275">
        <v>55</v>
      </c>
      <c r="N30" s="173"/>
      <c r="O30" s="176"/>
    </row>
    <row r="31" spans="1:15" ht="17" customHeight="1" x14ac:dyDescent="0.35">
      <c r="A31" s="273">
        <v>26</v>
      </c>
      <c r="B31" s="173"/>
      <c r="C31" s="174"/>
      <c r="D31" s="166"/>
      <c r="E31" s="272">
        <v>56</v>
      </c>
      <c r="F31" s="173"/>
      <c r="G31" s="174"/>
      <c r="H31" s="169"/>
      <c r="I31" s="275">
        <v>26</v>
      </c>
      <c r="J31" s="173"/>
      <c r="K31" s="175"/>
      <c r="L31" s="166"/>
      <c r="M31" s="275">
        <v>56</v>
      </c>
      <c r="N31" s="173"/>
      <c r="O31" s="176"/>
    </row>
    <row r="32" spans="1:15" ht="17" customHeight="1" x14ac:dyDescent="0.35">
      <c r="A32" s="273">
        <v>27</v>
      </c>
      <c r="B32" s="173"/>
      <c r="C32" s="174"/>
      <c r="D32" s="166"/>
      <c r="E32" s="272">
        <v>57</v>
      </c>
      <c r="F32" s="173"/>
      <c r="G32" s="174"/>
      <c r="H32" s="169"/>
      <c r="I32" s="275">
        <v>27</v>
      </c>
      <c r="J32" s="173"/>
      <c r="K32" s="175"/>
      <c r="L32" s="166"/>
      <c r="M32" s="275">
        <v>57</v>
      </c>
      <c r="N32" s="173"/>
      <c r="O32" s="176"/>
    </row>
    <row r="33" spans="1:15" ht="17" customHeight="1" x14ac:dyDescent="0.35">
      <c r="A33" s="273">
        <v>28</v>
      </c>
      <c r="B33" s="173"/>
      <c r="C33" s="174"/>
      <c r="D33" s="166"/>
      <c r="E33" s="272">
        <v>58</v>
      </c>
      <c r="F33" s="173"/>
      <c r="G33" s="174"/>
      <c r="H33" s="169"/>
      <c r="I33" s="275">
        <v>28</v>
      </c>
      <c r="J33" s="173"/>
      <c r="K33" s="175"/>
      <c r="L33" s="166"/>
      <c r="M33" s="275">
        <v>58</v>
      </c>
      <c r="N33" s="173"/>
      <c r="O33" s="176"/>
    </row>
    <row r="34" spans="1:15" ht="17" customHeight="1" x14ac:dyDescent="0.35">
      <c r="A34" s="273">
        <v>29</v>
      </c>
      <c r="B34" s="173"/>
      <c r="C34" s="174"/>
      <c r="D34" s="166"/>
      <c r="E34" s="272">
        <v>59</v>
      </c>
      <c r="F34" s="173"/>
      <c r="G34" s="174"/>
      <c r="H34" s="169"/>
      <c r="I34" s="275">
        <v>29</v>
      </c>
      <c r="J34" s="173"/>
      <c r="K34" s="175"/>
      <c r="L34" s="166"/>
      <c r="M34" s="275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11" t="s">
        <v>38</v>
      </c>
      <c r="B36" s="511"/>
      <c r="C36" s="511"/>
      <c r="D36" s="511"/>
      <c r="E36" s="511"/>
      <c r="F36" s="511"/>
      <c r="G36" s="285"/>
      <c r="H36" s="169"/>
      <c r="I36" s="510" t="s">
        <v>38</v>
      </c>
      <c r="J36" s="510"/>
      <c r="K36" s="510"/>
      <c r="L36" s="510"/>
      <c r="M36" s="511"/>
      <c r="N36" s="511"/>
      <c r="O36" s="286"/>
    </row>
    <row r="37" spans="1:15" ht="20" customHeight="1" thickBot="1" x14ac:dyDescent="0.4">
      <c r="A37" s="512" t="s">
        <v>115</v>
      </c>
      <c r="B37" s="512"/>
      <c r="C37" s="443">
        <f>'Ronde 1'!C37:D37</f>
        <v>60</v>
      </c>
      <c r="D37" s="445"/>
      <c r="E37" s="511"/>
      <c r="F37" s="511"/>
      <c r="G37" s="285"/>
      <c r="H37" s="169"/>
      <c r="I37" s="512" t="s">
        <v>115</v>
      </c>
      <c r="J37" s="512"/>
      <c r="K37" s="512">
        <f>C37</f>
        <v>60</v>
      </c>
      <c r="L37" s="512"/>
      <c r="M37" s="511"/>
      <c r="N37" s="511"/>
      <c r="O37" s="286"/>
    </row>
    <row r="38" spans="1:15" ht="20" customHeight="1" thickBot="1" x14ac:dyDescent="0.4">
      <c r="A38" s="511" t="s">
        <v>39</v>
      </c>
      <c r="B38" s="511"/>
      <c r="C38" s="511"/>
      <c r="D38" s="511"/>
      <c r="E38" s="511"/>
      <c r="F38" s="511"/>
      <c r="G38" s="285"/>
      <c r="H38" s="169"/>
      <c r="I38" s="510" t="s">
        <v>39</v>
      </c>
      <c r="J38" s="510"/>
      <c r="K38" s="510"/>
      <c r="L38" s="510"/>
      <c r="M38" s="511"/>
      <c r="N38" s="511"/>
      <c r="O38" s="286"/>
    </row>
    <row r="39" spans="1:15" ht="20" customHeight="1" thickBot="1" x14ac:dyDescent="0.4">
      <c r="A39" s="511" t="s">
        <v>111</v>
      </c>
      <c r="B39" s="511"/>
      <c r="C39" s="511"/>
      <c r="D39" s="511"/>
      <c r="E39" s="511"/>
      <c r="F39" s="511"/>
      <c r="G39" s="287"/>
      <c r="H39" s="182"/>
      <c r="I39" s="510" t="str">
        <f>A39</f>
        <v xml:space="preserve">Partijpunten: </v>
      </c>
      <c r="J39" s="510"/>
      <c r="K39" s="510"/>
      <c r="L39" s="510"/>
      <c r="M39" s="511"/>
      <c r="N39" s="511"/>
      <c r="O39" s="288"/>
    </row>
    <row r="40" spans="1:15" ht="30" customHeight="1" thickBot="1" x14ac:dyDescent="0.5">
      <c r="A40" s="156" t="str">
        <f>A1</f>
        <v>DB Li</v>
      </c>
      <c r="B40" s="276" t="s">
        <v>33</v>
      </c>
      <c r="C40" s="522">
        <v>2</v>
      </c>
      <c r="D40" s="523"/>
      <c r="E40" s="277" t="s">
        <v>112</v>
      </c>
      <c r="F40" s="289">
        <f>F1</f>
        <v>3</v>
      </c>
      <c r="G40" s="279" t="s">
        <v>113</v>
      </c>
      <c r="H40" s="290"/>
      <c r="I40" s="156" t="str">
        <f>A40</f>
        <v>DB Li</v>
      </c>
      <c r="J40" s="276" t="s">
        <v>33</v>
      </c>
      <c r="K40" s="524">
        <f>F40</f>
        <v>3</v>
      </c>
      <c r="L40" s="523"/>
      <c r="M40" s="277" t="s">
        <v>112</v>
      </c>
      <c r="N40" s="289">
        <f>F40</f>
        <v>3</v>
      </c>
      <c r="O40" s="280" t="str">
        <f>G40</f>
        <v>P A</v>
      </c>
    </row>
    <row r="41" spans="1:15" ht="15" customHeight="1" thickBot="1" x14ac:dyDescent="0.4">
      <c r="A41" s="156"/>
      <c r="B41" s="513"/>
      <c r="C41" s="514"/>
      <c r="D41" s="514"/>
      <c r="E41" s="514"/>
      <c r="F41" s="514"/>
      <c r="G41" s="515"/>
      <c r="H41" s="159"/>
      <c r="I41" s="513"/>
      <c r="J41" s="514"/>
      <c r="K41" s="514"/>
      <c r="L41" s="514"/>
      <c r="M41" s="514"/>
      <c r="N41" s="514"/>
      <c r="O41" s="515"/>
    </row>
    <row r="42" spans="1:15" ht="15" customHeight="1" thickBot="1" x14ac:dyDescent="0.4">
      <c r="A42" s="281"/>
      <c r="B42" s="516" t="str">
        <f>B3</f>
        <v xml:space="preserve">Na de trekstoot vult u de bovenstaande namen op de juiste plaats in </v>
      </c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8"/>
      <c r="O42" s="282"/>
    </row>
    <row r="43" spans="1:15" ht="19" customHeight="1" thickBot="1" x14ac:dyDescent="0.4">
      <c r="A43" s="158" t="s">
        <v>34</v>
      </c>
      <c r="B43" s="519"/>
      <c r="C43" s="520"/>
      <c r="D43" s="520"/>
      <c r="E43" s="520"/>
      <c r="F43" s="520"/>
      <c r="G43" s="521"/>
      <c r="H43" s="336"/>
      <c r="I43" s="158" t="s">
        <v>34</v>
      </c>
      <c r="J43" s="519"/>
      <c r="K43" s="520"/>
      <c r="L43" s="520"/>
      <c r="M43" s="520"/>
      <c r="N43" s="520"/>
      <c r="O43" s="521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84"/>
      <c r="E44" s="162" t="s">
        <v>35</v>
      </c>
      <c r="F44" s="160" t="s">
        <v>36</v>
      </c>
      <c r="G44" s="161" t="s">
        <v>37</v>
      </c>
      <c r="H44" s="335"/>
      <c r="I44" s="162" t="s">
        <v>35</v>
      </c>
      <c r="J44" s="160" t="s">
        <v>36</v>
      </c>
      <c r="K44" s="160" t="s">
        <v>37</v>
      </c>
      <c r="L44" s="284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3">
        <v>2</v>
      </c>
      <c r="B46" s="173"/>
      <c r="C46" s="174"/>
      <c r="D46" s="166"/>
      <c r="E46" s="272">
        <v>32</v>
      </c>
      <c r="F46" s="173"/>
      <c r="G46" s="174"/>
      <c r="H46" s="169"/>
      <c r="I46" s="275">
        <v>2</v>
      </c>
      <c r="J46" s="173"/>
      <c r="K46" s="175"/>
      <c r="L46" s="166"/>
      <c r="M46" s="275">
        <v>32</v>
      </c>
      <c r="N46" s="173"/>
      <c r="O46" s="176"/>
    </row>
    <row r="47" spans="1:15" ht="17" customHeight="1" x14ac:dyDescent="0.35">
      <c r="A47" s="273">
        <v>3</v>
      </c>
      <c r="B47" s="173"/>
      <c r="C47" s="174"/>
      <c r="D47" s="166"/>
      <c r="E47" s="272">
        <v>33</v>
      </c>
      <c r="F47" s="173"/>
      <c r="G47" s="174"/>
      <c r="H47" s="169"/>
      <c r="I47" s="275">
        <v>3</v>
      </c>
      <c r="J47" s="173"/>
      <c r="K47" s="175"/>
      <c r="L47" s="166"/>
      <c r="M47" s="275">
        <v>33</v>
      </c>
      <c r="N47" s="173"/>
      <c r="O47" s="176"/>
    </row>
    <row r="48" spans="1:15" ht="17" customHeight="1" x14ac:dyDescent="0.35">
      <c r="A48" s="273">
        <v>4</v>
      </c>
      <c r="B48" s="173"/>
      <c r="C48" s="174"/>
      <c r="D48" s="166"/>
      <c r="E48" s="272">
        <v>34</v>
      </c>
      <c r="F48" s="173"/>
      <c r="G48" s="174"/>
      <c r="H48" s="169"/>
      <c r="I48" s="275">
        <v>4</v>
      </c>
      <c r="J48" s="173"/>
      <c r="K48" s="175"/>
      <c r="L48" s="166"/>
      <c r="M48" s="275">
        <v>34</v>
      </c>
      <c r="N48" s="173"/>
      <c r="O48" s="176"/>
    </row>
    <row r="49" spans="1:15" ht="17" customHeight="1" x14ac:dyDescent="0.35">
      <c r="A49" s="273">
        <v>5</v>
      </c>
      <c r="B49" s="173"/>
      <c r="C49" s="174"/>
      <c r="D49" s="166"/>
      <c r="E49" s="272">
        <v>35</v>
      </c>
      <c r="F49" s="173"/>
      <c r="G49" s="174"/>
      <c r="H49" s="169"/>
      <c r="I49" s="275">
        <v>5</v>
      </c>
      <c r="J49" s="173"/>
      <c r="K49" s="175"/>
      <c r="L49" s="166"/>
      <c r="M49" s="275">
        <v>35</v>
      </c>
      <c r="N49" s="173"/>
      <c r="O49" s="176"/>
    </row>
    <row r="50" spans="1:15" ht="17" customHeight="1" x14ac:dyDescent="0.35">
      <c r="A50" s="273">
        <v>6</v>
      </c>
      <c r="B50" s="173"/>
      <c r="C50" s="174"/>
      <c r="D50" s="166"/>
      <c r="E50" s="272">
        <v>36</v>
      </c>
      <c r="F50" s="173"/>
      <c r="G50" s="174"/>
      <c r="H50" s="169"/>
      <c r="I50" s="275">
        <v>6</v>
      </c>
      <c r="J50" s="173"/>
      <c r="K50" s="175"/>
      <c r="L50" s="166"/>
      <c r="M50" s="275">
        <v>36</v>
      </c>
      <c r="N50" s="173"/>
      <c r="O50" s="176"/>
    </row>
    <row r="51" spans="1:15" ht="17" customHeight="1" x14ac:dyDescent="0.35">
      <c r="A51" s="273">
        <v>7</v>
      </c>
      <c r="B51" s="173"/>
      <c r="C51" s="174"/>
      <c r="D51" s="166"/>
      <c r="E51" s="272">
        <v>37</v>
      </c>
      <c r="F51" s="173"/>
      <c r="G51" s="174"/>
      <c r="H51" s="169"/>
      <c r="I51" s="275">
        <v>7</v>
      </c>
      <c r="J51" s="173"/>
      <c r="K51" s="175"/>
      <c r="L51" s="166"/>
      <c r="M51" s="275">
        <v>37</v>
      </c>
      <c r="N51" s="173"/>
      <c r="O51" s="176"/>
    </row>
    <row r="52" spans="1:15" ht="17" customHeight="1" x14ac:dyDescent="0.35">
      <c r="A52" s="273">
        <v>8</v>
      </c>
      <c r="B52" s="173"/>
      <c r="C52" s="174"/>
      <c r="D52" s="166"/>
      <c r="E52" s="272">
        <v>38</v>
      </c>
      <c r="F52" s="173"/>
      <c r="G52" s="174"/>
      <c r="H52" s="169"/>
      <c r="I52" s="275">
        <v>8</v>
      </c>
      <c r="J52" s="173"/>
      <c r="K52" s="175"/>
      <c r="L52" s="166"/>
      <c r="M52" s="275">
        <v>38</v>
      </c>
      <c r="N52" s="173"/>
      <c r="O52" s="176"/>
    </row>
    <row r="53" spans="1:15" ht="17" customHeight="1" x14ac:dyDescent="0.35">
      <c r="A53" s="273">
        <v>9</v>
      </c>
      <c r="B53" s="173"/>
      <c r="C53" s="174"/>
      <c r="D53" s="166"/>
      <c r="E53" s="272">
        <v>39</v>
      </c>
      <c r="F53" s="173"/>
      <c r="G53" s="174"/>
      <c r="H53" s="169"/>
      <c r="I53" s="275">
        <v>9</v>
      </c>
      <c r="J53" s="173"/>
      <c r="K53" s="175"/>
      <c r="L53" s="166"/>
      <c r="M53" s="275">
        <v>39</v>
      </c>
      <c r="N53" s="173"/>
      <c r="O53" s="176"/>
    </row>
    <row r="54" spans="1:15" ht="17" customHeight="1" x14ac:dyDescent="0.35">
      <c r="A54" s="273">
        <v>10</v>
      </c>
      <c r="B54" s="173"/>
      <c r="C54" s="174"/>
      <c r="D54" s="166"/>
      <c r="E54" s="272">
        <v>40</v>
      </c>
      <c r="F54" s="173"/>
      <c r="G54" s="174"/>
      <c r="H54" s="169"/>
      <c r="I54" s="275">
        <v>10</v>
      </c>
      <c r="J54" s="173"/>
      <c r="K54" s="175"/>
      <c r="L54" s="166"/>
      <c r="M54" s="275">
        <v>40</v>
      </c>
      <c r="N54" s="173"/>
      <c r="O54" s="176"/>
    </row>
    <row r="55" spans="1:15" ht="17" customHeight="1" x14ac:dyDescent="0.35">
      <c r="A55" s="273">
        <v>11</v>
      </c>
      <c r="B55" s="173"/>
      <c r="C55" s="174"/>
      <c r="D55" s="166"/>
      <c r="E55" s="272">
        <v>41</v>
      </c>
      <c r="F55" s="173"/>
      <c r="G55" s="174"/>
      <c r="H55" s="169"/>
      <c r="I55" s="275">
        <v>11</v>
      </c>
      <c r="J55" s="173"/>
      <c r="K55" s="175"/>
      <c r="L55" s="166"/>
      <c r="M55" s="275">
        <v>41</v>
      </c>
      <c r="N55" s="173"/>
      <c r="O55" s="176"/>
    </row>
    <row r="56" spans="1:15" ht="17" customHeight="1" x14ac:dyDescent="0.35">
      <c r="A56" s="273">
        <v>12</v>
      </c>
      <c r="B56" s="173"/>
      <c r="C56" s="174"/>
      <c r="D56" s="166"/>
      <c r="E56" s="272">
        <v>42</v>
      </c>
      <c r="F56" s="173"/>
      <c r="G56" s="174"/>
      <c r="H56" s="169"/>
      <c r="I56" s="275">
        <v>12</v>
      </c>
      <c r="J56" s="173"/>
      <c r="K56" s="175"/>
      <c r="L56" s="166"/>
      <c r="M56" s="275">
        <v>42</v>
      </c>
      <c r="N56" s="173"/>
      <c r="O56" s="176"/>
    </row>
    <row r="57" spans="1:15" ht="17" customHeight="1" x14ac:dyDescent="0.35">
      <c r="A57" s="273">
        <v>13</v>
      </c>
      <c r="B57" s="173"/>
      <c r="C57" s="174"/>
      <c r="D57" s="166"/>
      <c r="E57" s="272">
        <v>43</v>
      </c>
      <c r="F57" s="173"/>
      <c r="G57" s="174"/>
      <c r="H57" s="169"/>
      <c r="I57" s="275">
        <v>13</v>
      </c>
      <c r="J57" s="173"/>
      <c r="K57" s="175"/>
      <c r="L57" s="166"/>
      <c r="M57" s="275">
        <v>43</v>
      </c>
      <c r="N57" s="173"/>
      <c r="O57" s="176"/>
    </row>
    <row r="58" spans="1:15" ht="17" customHeight="1" x14ac:dyDescent="0.35">
      <c r="A58" s="273">
        <v>14</v>
      </c>
      <c r="B58" s="173"/>
      <c r="C58" s="174"/>
      <c r="D58" s="166"/>
      <c r="E58" s="272">
        <v>44</v>
      </c>
      <c r="F58" s="173"/>
      <c r="G58" s="174"/>
      <c r="H58" s="169"/>
      <c r="I58" s="275">
        <v>14</v>
      </c>
      <c r="J58" s="173"/>
      <c r="K58" s="175"/>
      <c r="L58" s="166"/>
      <c r="M58" s="275">
        <v>44</v>
      </c>
      <c r="N58" s="173"/>
      <c r="O58" s="176"/>
    </row>
    <row r="59" spans="1:15" ht="17" customHeight="1" x14ac:dyDescent="0.35">
      <c r="A59" s="273">
        <v>15</v>
      </c>
      <c r="B59" s="173"/>
      <c r="C59" s="174"/>
      <c r="D59" s="166"/>
      <c r="E59" s="272">
        <v>45</v>
      </c>
      <c r="F59" s="173"/>
      <c r="G59" s="174"/>
      <c r="H59" s="169"/>
      <c r="I59" s="275">
        <v>15</v>
      </c>
      <c r="J59" s="173"/>
      <c r="K59" s="175"/>
      <c r="L59" s="166"/>
      <c r="M59" s="275">
        <v>45</v>
      </c>
      <c r="N59" s="173"/>
      <c r="O59" s="176"/>
    </row>
    <row r="60" spans="1:15" ht="17" customHeight="1" x14ac:dyDescent="0.35">
      <c r="A60" s="273">
        <v>16</v>
      </c>
      <c r="B60" s="173"/>
      <c r="C60" s="174"/>
      <c r="D60" s="166"/>
      <c r="E60" s="272">
        <v>46</v>
      </c>
      <c r="F60" s="173"/>
      <c r="G60" s="174"/>
      <c r="H60" s="169"/>
      <c r="I60" s="275">
        <v>16</v>
      </c>
      <c r="J60" s="173"/>
      <c r="K60" s="175"/>
      <c r="L60" s="166"/>
      <c r="M60" s="275">
        <v>46</v>
      </c>
      <c r="N60" s="173"/>
      <c r="O60" s="176"/>
    </row>
    <row r="61" spans="1:15" ht="17" customHeight="1" x14ac:dyDescent="0.35">
      <c r="A61" s="273">
        <v>17</v>
      </c>
      <c r="B61" s="173"/>
      <c r="C61" s="174"/>
      <c r="D61" s="166"/>
      <c r="E61" s="272">
        <v>47</v>
      </c>
      <c r="F61" s="173"/>
      <c r="G61" s="174"/>
      <c r="H61" s="169"/>
      <c r="I61" s="275">
        <v>17</v>
      </c>
      <c r="J61" s="173"/>
      <c r="K61" s="175"/>
      <c r="L61" s="166"/>
      <c r="M61" s="275">
        <v>47</v>
      </c>
      <c r="N61" s="173"/>
      <c r="O61" s="176"/>
    </row>
    <row r="62" spans="1:15" ht="17" customHeight="1" x14ac:dyDescent="0.35">
      <c r="A62" s="273">
        <v>18</v>
      </c>
      <c r="B62" s="173"/>
      <c r="C62" s="174"/>
      <c r="D62" s="166"/>
      <c r="E62" s="272">
        <v>48</v>
      </c>
      <c r="F62" s="173"/>
      <c r="G62" s="174"/>
      <c r="H62" s="169"/>
      <c r="I62" s="275">
        <v>18</v>
      </c>
      <c r="J62" s="173"/>
      <c r="K62" s="175"/>
      <c r="L62" s="166"/>
      <c r="M62" s="275">
        <v>48</v>
      </c>
      <c r="N62" s="173"/>
      <c r="O62" s="176"/>
    </row>
    <row r="63" spans="1:15" ht="17" customHeight="1" x14ac:dyDescent="0.35">
      <c r="A63" s="273">
        <v>19</v>
      </c>
      <c r="B63" s="173"/>
      <c r="C63" s="174"/>
      <c r="D63" s="166"/>
      <c r="E63" s="272">
        <v>49</v>
      </c>
      <c r="F63" s="173"/>
      <c r="G63" s="174"/>
      <c r="H63" s="169"/>
      <c r="I63" s="275">
        <v>19</v>
      </c>
      <c r="J63" s="173"/>
      <c r="K63" s="175"/>
      <c r="L63" s="166"/>
      <c r="M63" s="275">
        <v>49</v>
      </c>
      <c r="N63" s="173"/>
      <c r="O63" s="176"/>
    </row>
    <row r="64" spans="1:15" ht="17" customHeight="1" x14ac:dyDescent="0.35">
      <c r="A64" s="273">
        <v>20</v>
      </c>
      <c r="B64" s="173"/>
      <c r="C64" s="174"/>
      <c r="D64" s="166"/>
      <c r="E64" s="272">
        <v>50</v>
      </c>
      <c r="F64" s="173"/>
      <c r="G64" s="174"/>
      <c r="H64" s="169"/>
      <c r="I64" s="275">
        <v>20</v>
      </c>
      <c r="J64" s="173"/>
      <c r="K64" s="175"/>
      <c r="L64" s="166"/>
      <c r="M64" s="275">
        <v>50</v>
      </c>
      <c r="N64" s="173"/>
      <c r="O64" s="176"/>
    </row>
    <row r="65" spans="1:15" ht="17" customHeight="1" x14ac:dyDescent="0.35">
      <c r="A65" s="273">
        <v>21</v>
      </c>
      <c r="B65" s="173"/>
      <c r="C65" s="174"/>
      <c r="D65" s="166"/>
      <c r="E65" s="272">
        <v>51</v>
      </c>
      <c r="F65" s="173"/>
      <c r="G65" s="174"/>
      <c r="H65" s="169"/>
      <c r="I65" s="275">
        <v>21</v>
      </c>
      <c r="J65" s="173"/>
      <c r="K65" s="175"/>
      <c r="L65" s="166"/>
      <c r="M65" s="275">
        <v>51</v>
      </c>
      <c r="N65" s="173"/>
      <c r="O65" s="176"/>
    </row>
    <row r="66" spans="1:15" ht="17" customHeight="1" x14ac:dyDescent="0.35">
      <c r="A66" s="273">
        <v>22</v>
      </c>
      <c r="B66" s="173"/>
      <c r="C66" s="174"/>
      <c r="D66" s="166"/>
      <c r="E66" s="272">
        <v>52</v>
      </c>
      <c r="F66" s="173"/>
      <c r="G66" s="174"/>
      <c r="H66" s="169"/>
      <c r="I66" s="275">
        <v>22</v>
      </c>
      <c r="J66" s="173"/>
      <c r="K66" s="175"/>
      <c r="L66" s="166"/>
      <c r="M66" s="275">
        <v>52</v>
      </c>
      <c r="N66" s="173"/>
      <c r="O66" s="176"/>
    </row>
    <row r="67" spans="1:15" ht="17" customHeight="1" x14ac:dyDescent="0.35">
      <c r="A67" s="273">
        <v>23</v>
      </c>
      <c r="B67" s="173"/>
      <c r="C67" s="174"/>
      <c r="D67" s="166"/>
      <c r="E67" s="272">
        <v>53</v>
      </c>
      <c r="F67" s="173"/>
      <c r="G67" s="174"/>
      <c r="H67" s="169"/>
      <c r="I67" s="275">
        <v>23</v>
      </c>
      <c r="J67" s="173"/>
      <c r="K67" s="175"/>
      <c r="L67" s="166"/>
      <c r="M67" s="275">
        <v>53</v>
      </c>
      <c r="N67" s="173"/>
      <c r="O67" s="176"/>
    </row>
    <row r="68" spans="1:15" ht="17" customHeight="1" x14ac:dyDescent="0.35">
      <c r="A68" s="273">
        <v>24</v>
      </c>
      <c r="B68" s="173"/>
      <c r="C68" s="174"/>
      <c r="D68" s="166"/>
      <c r="E68" s="272">
        <v>54</v>
      </c>
      <c r="F68" s="173"/>
      <c r="G68" s="174"/>
      <c r="H68" s="169"/>
      <c r="I68" s="275">
        <v>24</v>
      </c>
      <c r="J68" s="173"/>
      <c r="K68" s="175"/>
      <c r="L68" s="166"/>
      <c r="M68" s="275">
        <v>54</v>
      </c>
      <c r="N68" s="173"/>
      <c r="O68" s="176"/>
    </row>
    <row r="69" spans="1:15" ht="17" customHeight="1" x14ac:dyDescent="0.35">
      <c r="A69" s="273">
        <v>25</v>
      </c>
      <c r="B69" s="173"/>
      <c r="C69" s="174"/>
      <c r="D69" s="166"/>
      <c r="E69" s="272">
        <v>55</v>
      </c>
      <c r="F69" s="173"/>
      <c r="G69" s="174"/>
      <c r="H69" s="169"/>
      <c r="I69" s="275">
        <v>25</v>
      </c>
      <c r="J69" s="173"/>
      <c r="K69" s="175"/>
      <c r="L69" s="166"/>
      <c r="M69" s="275">
        <v>55</v>
      </c>
      <c r="N69" s="173"/>
      <c r="O69" s="176"/>
    </row>
    <row r="70" spans="1:15" ht="17" customHeight="1" x14ac:dyDescent="0.35">
      <c r="A70" s="273">
        <v>26</v>
      </c>
      <c r="B70" s="173"/>
      <c r="C70" s="174"/>
      <c r="D70" s="166"/>
      <c r="E70" s="272">
        <v>56</v>
      </c>
      <c r="F70" s="173"/>
      <c r="G70" s="174"/>
      <c r="H70" s="169"/>
      <c r="I70" s="275">
        <v>26</v>
      </c>
      <c r="J70" s="173"/>
      <c r="K70" s="175"/>
      <c r="L70" s="166"/>
      <c r="M70" s="275">
        <v>56</v>
      </c>
      <c r="N70" s="173"/>
      <c r="O70" s="176"/>
    </row>
    <row r="71" spans="1:15" ht="17" customHeight="1" x14ac:dyDescent="0.35">
      <c r="A71" s="273">
        <v>27</v>
      </c>
      <c r="B71" s="173"/>
      <c r="C71" s="174"/>
      <c r="D71" s="166"/>
      <c r="E71" s="272">
        <v>57</v>
      </c>
      <c r="F71" s="173"/>
      <c r="G71" s="174"/>
      <c r="H71" s="169"/>
      <c r="I71" s="275">
        <v>27</v>
      </c>
      <c r="J71" s="173"/>
      <c r="K71" s="175"/>
      <c r="L71" s="166"/>
      <c r="M71" s="275">
        <v>57</v>
      </c>
      <c r="N71" s="173"/>
      <c r="O71" s="176"/>
    </row>
    <row r="72" spans="1:15" ht="17" customHeight="1" x14ac:dyDescent="0.35">
      <c r="A72" s="273">
        <v>28</v>
      </c>
      <c r="B72" s="173"/>
      <c r="C72" s="174"/>
      <c r="D72" s="166"/>
      <c r="E72" s="272">
        <v>58</v>
      </c>
      <c r="F72" s="173"/>
      <c r="G72" s="174"/>
      <c r="H72" s="169"/>
      <c r="I72" s="275">
        <v>28</v>
      </c>
      <c r="J72" s="173"/>
      <c r="K72" s="175"/>
      <c r="L72" s="166"/>
      <c r="M72" s="275">
        <v>58</v>
      </c>
      <c r="N72" s="173"/>
      <c r="O72" s="176"/>
    </row>
    <row r="73" spans="1:15" ht="17" customHeight="1" x14ac:dyDescent="0.35">
      <c r="A73" s="273">
        <v>29</v>
      </c>
      <c r="B73" s="173"/>
      <c r="C73" s="174"/>
      <c r="D73" s="166"/>
      <c r="E73" s="272">
        <v>59</v>
      </c>
      <c r="F73" s="173"/>
      <c r="G73" s="174"/>
      <c r="H73" s="169"/>
      <c r="I73" s="275">
        <v>29</v>
      </c>
      <c r="J73" s="173"/>
      <c r="K73" s="175"/>
      <c r="L73" s="166"/>
      <c r="M73" s="275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10" t="s">
        <v>38</v>
      </c>
      <c r="B75" s="510"/>
      <c r="C75" s="510"/>
      <c r="D75" s="510"/>
      <c r="E75" s="511"/>
      <c r="F75" s="511"/>
      <c r="G75" s="285"/>
      <c r="H75" s="169"/>
      <c r="I75" s="510" t="s">
        <v>38</v>
      </c>
      <c r="J75" s="510"/>
      <c r="K75" s="510"/>
      <c r="L75" s="510"/>
      <c r="M75" s="511"/>
      <c r="N75" s="511"/>
      <c r="O75" s="286"/>
    </row>
    <row r="76" spans="1:15" ht="20" customHeight="1" thickBot="1" x14ac:dyDescent="0.4">
      <c r="A76" s="512" t="s">
        <v>115</v>
      </c>
      <c r="B76" s="512"/>
      <c r="C76" s="512">
        <f>C37</f>
        <v>60</v>
      </c>
      <c r="D76" s="512"/>
      <c r="E76" s="511"/>
      <c r="F76" s="511"/>
      <c r="G76" s="285"/>
      <c r="H76" s="169"/>
      <c r="I76" s="512" t="s">
        <v>115</v>
      </c>
      <c r="J76" s="512"/>
      <c r="K76" s="512">
        <f>C76</f>
        <v>60</v>
      </c>
      <c r="L76" s="512"/>
      <c r="M76" s="511"/>
      <c r="N76" s="511"/>
      <c r="O76" s="286"/>
    </row>
    <row r="77" spans="1:15" ht="20" customHeight="1" thickBot="1" x14ac:dyDescent="0.4">
      <c r="A77" s="510" t="s">
        <v>39</v>
      </c>
      <c r="B77" s="510"/>
      <c r="C77" s="510"/>
      <c r="D77" s="510"/>
      <c r="E77" s="511"/>
      <c r="F77" s="511"/>
      <c r="G77" s="285"/>
      <c r="H77" s="169"/>
      <c r="I77" s="510" t="s">
        <v>39</v>
      </c>
      <c r="J77" s="510"/>
      <c r="K77" s="510"/>
      <c r="L77" s="510"/>
      <c r="M77" s="511"/>
      <c r="N77" s="511"/>
      <c r="O77" s="286"/>
    </row>
    <row r="78" spans="1:15" ht="20" customHeight="1" thickBot="1" x14ac:dyDescent="0.4">
      <c r="A78" s="510" t="str">
        <f>A39</f>
        <v xml:space="preserve">Partijpunten: </v>
      </c>
      <c r="B78" s="510"/>
      <c r="C78" s="510"/>
      <c r="D78" s="510"/>
      <c r="E78" s="511"/>
      <c r="F78" s="511"/>
      <c r="G78" s="287"/>
      <c r="H78" s="182"/>
      <c r="I78" s="510" t="str">
        <f>A39</f>
        <v xml:space="preserve">Partijpunten: </v>
      </c>
      <c r="J78" s="510"/>
      <c r="K78" s="510"/>
      <c r="L78" s="510"/>
      <c r="M78" s="511"/>
      <c r="N78" s="511"/>
      <c r="O78" s="288"/>
    </row>
    <row r="79" spans="1:15" ht="30" customHeight="1" thickBot="1" x14ac:dyDescent="0.5">
      <c r="A79" s="156" t="str">
        <f>A1</f>
        <v>DB Li</v>
      </c>
      <c r="B79" s="276" t="s">
        <v>33</v>
      </c>
      <c r="C79" s="522">
        <v>3</v>
      </c>
      <c r="D79" s="523"/>
      <c r="E79" s="277" t="s">
        <v>112</v>
      </c>
      <c r="F79" s="291">
        <f>F1</f>
        <v>3</v>
      </c>
      <c r="G79" s="279" t="s">
        <v>116</v>
      </c>
      <c r="H79" s="290"/>
      <c r="I79" s="156" t="str">
        <f>A79</f>
        <v>DB Li</v>
      </c>
      <c r="J79" s="276" t="s">
        <v>33</v>
      </c>
      <c r="K79" s="524">
        <f>C79</f>
        <v>3</v>
      </c>
      <c r="L79" s="523"/>
      <c r="M79" s="277" t="s">
        <v>112</v>
      </c>
      <c r="N79" s="289">
        <f>F79</f>
        <v>3</v>
      </c>
      <c r="O79" s="280" t="str">
        <f>G79</f>
        <v>P B</v>
      </c>
    </row>
    <row r="80" spans="1:15" ht="15" customHeight="1" thickBot="1" x14ac:dyDescent="0.4">
      <c r="A80" s="156"/>
      <c r="B80" s="513"/>
      <c r="C80" s="514"/>
      <c r="D80" s="514"/>
      <c r="E80" s="514"/>
      <c r="F80" s="514"/>
      <c r="G80" s="515"/>
      <c r="H80" s="159"/>
      <c r="I80" s="513"/>
      <c r="J80" s="514"/>
      <c r="K80" s="514"/>
      <c r="L80" s="514"/>
      <c r="M80" s="514"/>
      <c r="N80" s="514"/>
      <c r="O80" s="515"/>
    </row>
    <row r="81" spans="1:15" ht="15" customHeight="1" thickBot="1" x14ac:dyDescent="0.4">
      <c r="A81" s="281"/>
      <c r="B81" s="516" t="s">
        <v>114</v>
      </c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8"/>
      <c r="O81" s="282"/>
    </row>
    <row r="82" spans="1:15" ht="19" customHeight="1" thickBot="1" x14ac:dyDescent="0.4">
      <c r="A82" s="158" t="s">
        <v>34</v>
      </c>
      <c r="B82" s="519"/>
      <c r="C82" s="520"/>
      <c r="D82" s="520"/>
      <c r="E82" s="520"/>
      <c r="F82" s="520"/>
      <c r="G82" s="521"/>
      <c r="H82" s="336"/>
      <c r="I82" s="158" t="s">
        <v>34</v>
      </c>
      <c r="J82" s="519"/>
      <c r="K82" s="520"/>
      <c r="L82" s="520"/>
      <c r="M82" s="520"/>
      <c r="N82" s="520"/>
      <c r="O82" s="521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84"/>
      <c r="E83" s="162" t="s">
        <v>35</v>
      </c>
      <c r="F83" s="160" t="s">
        <v>36</v>
      </c>
      <c r="G83" s="161" t="s">
        <v>37</v>
      </c>
      <c r="H83" s="335"/>
      <c r="I83" s="162" t="s">
        <v>35</v>
      </c>
      <c r="J83" s="160" t="s">
        <v>36</v>
      </c>
      <c r="K83" s="160" t="s">
        <v>37</v>
      </c>
      <c r="L83" s="284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3">
        <v>2</v>
      </c>
      <c r="B85" s="173"/>
      <c r="C85" s="174"/>
      <c r="D85" s="166"/>
      <c r="E85" s="272">
        <v>32</v>
      </c>
      <c r="F85" s="173"/>
      <c r="G85" s="174"/>
      <c r="H85" s="169"/>
      <c r="I85" s="275">
        <v>2</v>
      </c>
      <c r="J85" s="173"/>
      <c r="K85" s="175"/>
      <c r="L85" s="166"/>
      <c r="M85" s="275">
        <v>32</v>
      </c>
      <c r="N85" s="173"/>
      <c r="O85" s="176"/>
    </row>
    <row r="86" spans="1:15" ht="17" customHeight="1" x14ac:dyDescent="0.35">
      <c r="A86" s="273">
        <v>3</v>
      </c>
      <c r="B86" s="173"/>
      <c r="C86" s="174"/>
      <c r="D86" s="166"/>
      <c r="E86" s="272">
        <v>33</v>
      </c>
      <c r="F86" s="173"/>
      <c r="G86" s="174"/>
      <c r="H86" s="169"/>
      <c r="I86" s="275">
        <v>3</v>
      </c>
      <c r="J86" s="173"/>
      <c r="K86" s="175"/>
      <c r="L86" s="166"/>
      <c r="M86" s="275">
        <v>33</v>
      </c>
      <c r="N86" s="173"/>
      <c r="O86" s="176"/>
    </row>
    <row r="87" spans="1:15" ht="17" customHeight="1" x14ac:dyDescent="0.35">
      <c r="A87" s="273">
        <v>4</v>
      </c>
      <c r="B87" s="173"/>
      <c r="C87" s="174"/>
      <c r="D87" s="166"/>
      <c r="E87" s="272">
        <v>34</v>
      </c>
      <c r="F87" s="173"/>
      <c r="G87" s="174"/>
      <c r="H87" s="169"/>
      <c r="I87" s="275">
        <v>4</v>
      </c>
      <c r="J87" s="173"/>
      <c r="K87" s="175"/>
      <c r="L87" s="166"/>
      <c r="M87" s="275">
        <v>34</v>
      </c>
      <c r="N87" s="173"/>
      <c r="O87" s="176"/>
    </row>
    <row r="88" spans="1:15" ht="17" customHeight="1" x14ac:dyDescent="0.35">
      <c r="A88" s="273">
        <v>5</v>
      </c>
      <c r="B88" s="173"/>
      <c r="C88" s="174"/>
      <c r="D88" s="166"/>
      <c r="E88" s="272">
        <v>35</v>
      </c>
      <c r="F88" s="173"/>
      <c r="G88" s="174"/>
      <c r="H88" s="169"/>
      <c r="I88" s="275">
        <v>5</v>
      </c>
      <c r="J88" s="173"/>
      <c r="K88" s="175"/>
      <c r="L88" s="166"/>
      <c r="M88" s="275">
        <v>35</v>
      </c>
      <c r="N88" s="173"/>
      <c r="O88" s="176"/>
    </row>
    <row r="89" spans="1:15" ht="17" customHeight="1" x14ac:dyDescent="0.35">
      <c r="A89" s="273">
        <v>6</v>
      </c>
      <c r="B89" s="173"/>
      <c r="C89" s="174"/>
      <c r="D89" s="166"/>
      <c r="E89" s="272">
        <v>36</v>
      </c>
      <c r="F89" s="173"/>
      <c r="G89" s="174"/>
      <c r="H89" s="169"/>
      <c r="I89" s="275">
        <v>6</v>
      </c>
      <c r="J89" s="173"/>
      <c r="K89" s="175"/>
      <c r="L89" s="166"/>
      <c r="M89" s="275">
        <v>36</v>
      </c>
      <c r="N89" s="173"/>
      <c r="O89" s="176"/>
    </row>
    <row r="90" spans="1:15" ht="17" customHeight="1" x14ac:dyDescent="0.35">
      <c r="A90" s="273">
        <v>7</v>
      </c>
      <c r="B90" s="173"/>
      <c r="C90" s="174"/>
      <c r="D90" s="166"/>
      <c r="E90" s="272">
        <v>37</v>
      </c>
      <c r="F90" s="173"/>
      <c r="G90" s="174"/>
      <c r="H90" s="169"/>
      <c r="I90" s="275">
        <v>7</v>
      </c>
      <c r="J90" s="173"/>
      <c r="K90" s="175"/>
      <c r="L90" s="166"/>
      <c r="M90" s="275">
        <v>37</v>
      </c>
      <c r="N90" s="173"/>
      <c r="O90" s="176"/>
    </row>
    <row r="91" spans="1:15" ht="17" customHeight="1" x14ac:dyDescent="0.35">
      <c r="A91" s="273">
        <v>8</v>
      </c>
      <c r="B91" s="173"/>
      <c r="C91" s="174"/>
      <c r="D91" s="166"/>
      <c r="E91" s="272">
        <v>38</v>
      </c>
      <c r="F91" s="173"/>
      <c r="G91" s="174"/>
      <c r="H91" s="169"/>
      <c r="I91" s="275">
        <v>8</v>
      </c>
      <c r="J91" s="173"/>
      <c r="K91" s="175"/>
      <c r="L91" s="166"/>
      <c r="M91" s="275">
        <v>38</v>
      </c>
      <c r="N91" s="173"/>
      <c r="O91" s="176"/>
    </row>
    <row r="92" spans="1:15" ht="17" customHeight="1" x14ac:dyDescent="0.35">
      <c r="A92" s="273">
        <v>9</v>
      </c>
      <c r="B92" s="173"/>
      <c r="C92" s="174"/>
      <c r="D92" s="166"/>
      <c r="E92" s="272">
        <v>39</v>
      </c>
      <c r="F92" s="173"/>
      <c r="G92" s="174"/>
      <c r="H92" s="169"/>
      <c r="I92" s="275">
        <v>9</v>
      </c>
      <c r="J92" s="173"/>
      <c r="K92" s="175"/>
      <c r="L92" s="166"/>
      <c r="M92" s="275">
        <v>39</v>
      </c>
      <c r="N92" s="173"/>
      <c r="O92" s="176"/>
    </row>
    <row r="93" spans="1:15" ht="17" customHeight="1" x14ac:dyDescent="0.35">
      <c r="A93" s="273">
        <v>10</v>
      </c>
      <c r="B93" s="173"/>
      <c r="C93" s="174"/>
      <c r="D93" s="166"/>
      <c r="E93" s="272">
        <v>40</v>
      </c>
      <c r="F93" s="173"/>
      <c r="G93" s="174"/>
      <c r="H93" s="169"/>
      <c r="I93" s="275">
        <v>10</v>
      </c>
      <c r="J93" s="173"/>
      <c r="K93" s="175"/>
      <c r="L93" s="166"/>
      <c r="M93" s="275">
        <v>40</v>
      </c>
      <c r="N93" s="173"/>
      <c r="O93" s="176"/>
    </row>
    <row r="94" spans="1:15" ht="17" customHeight="1" x14ac:dyDescent="0.35">
      <c r="A94" s="273">
        <v>11</v>
      </c>
      <c r="B94" s="173"/>
      <c r="C94" s="174"/>
      <c r="D94" s="166"/>
      <c r="E94" s="272">
        <v>41</v>
      </c>
      <c r="F94" s="173"/>
      <c r="G94" s="174"/>
      <c r="H94" s="169"/>
      <c r="I94" s="275">
        <v>11</v>
      </c>
      <c r="J94" s="173"/>
      <c r="K94" s="175"/>
      <c r="L94" s="166"/>
      <c r="M94" s="275">
        <v>41</v>
      </c>
      <c r="N94" s="173"/>
      <c r="O94" s="176"/>
    </row>
    <row r="95" spans="1:15" ht="17" customHeight="1" x14ac:dyDescent="0.35">
      <c r="A95" s="273">
        <v>12</v>
      </c>
      <c r="B95" s="173"/>
      <c r="C95" s="174"/>
      <c r="D95" s="166"/>
      <c r="E95" s="272">
        <v>42</v>
      </c>
      <c r="F95" s="173"/>
      <c r="G95" s="174"/>
      <c r="H95" s="169"/>
      <c r="I95" s="275">
        <v>12</v>
      </c>
      <c r="J95" s="173"/>
      <c r="K95" s="175"/>
      <c r="L95" s="166"/>
      <c r="M95" s="275">
        <v>42</v>
      </c>
      <c r="N95" s="173"/>
      <c r="O95" s="176"/>
    </row>
    <row r="96" spans="1:15" ht="17" customHeight="1" x14ac:dyDescent="0.35">
      <c r="A96" s="273">
        <v>13</v>
      </c>
      <c r="B96" s="173"/>
      <c r="C96" s="174"/>
      <c r="D96" s="166"/>
      <c r="E96" s="272">
        <v>43</v>
      </c>
      <c r="F96" s="173"/>
      <c r="G96" s="174"/>
      <c r="H96" s="169"/>
      <c r="I96" s="275">
        <v>13</v>
      </c>
      <c r="J96" s="173"/>
      <c r="K96" s="175"/>
      <c r="L96" s="166"/>
      <c r="M96" s="275">
        <v>43</v>
      </c>
      <c r="N96" s="173"/>
      <c r="O96" s="176"/>
    </row>
    <row r="97" spans="1:15" ht="17" customHeight="1" x14ac:dyDescent="0.35">
      <c r="A97" s="273">
        <v>14</v>
      </c>
      <c r="B97" s="173"/>
      <c r="C97" s="174"/>
      <c r="D97" s="166"/>
      <c r="E97" s="272">
        <v>44</v>
      </c>
      <c r="F97" s="173"/>
      <c r="G97" s="174"/>
      <c r="H97" s="169"/>
      <c r="I97" s="275">
        <v>14</v>
      </c>
      <c r="J97" s="173"/>
      <c r="K97" s="175"/>
      <c r="L97" s="166"/>
      <c r="M97" s="275">
        <v>44</v>
      </c>
      <c r="N97" s="173"/>
      <c r="O97" s="176"/>
    </row>
    <row r="98" spans="1:15" ht="17" customHeight="1" x14ac:dyDescent="0.35">
      <c r="A98" s="273">
        <v>15</v>
      </c>
      <c r="B98" s="173"/>
      <c r="C98" s="174"/>
      <c r="D98" s="166"/>
      <c r="E98" s="272">
        <v>45</v>
      </c>
      <c r="F98" s="173"/>
      <c r="G98" s="174"/>
      <c r="H98" s="169"/>
      <c r="I98" s="275">
        <v>15</v>
      </c>
      <c r="J98" s="173"/>
      <c r="K98" s="175"/>
      <c r="L98" s="166"/>
      <c r="M98" s="275">
        <v>45</v>
      </c>
      <c r="N98" s="173"/>
      <c r="O98" s="176"/>
    </row>
    <row r="99" spans="1:15" ht="17" customHeight="1" x14ac:dyDescent="0.35">
      <c r="A99" s="273">
        <v>16</v>
      </c>
      <c r="B99" s="173"/>
      <c r="C99" s="174"/>
      <c r="D99" s="166"/>
      <c r="E99" s="272">
        <v>46</v>
      </c>
      <c r="F99" s="173"/>
      <c r="G99" s="174"/>
      <c r="H99" s="169"/>
      <c r="I99" s="275">
        <v>16</v>
      </c>
      <c r="J99" s="173"/>
      <c r="K99" s="175"/>
      <c r="L99" s="166"/>
      <c r="M99" s="275">
        <v>46</v>
      </c>
      <c r="N99" s="173"/>
      <c r="O99" s="176"/>
    </row>
    <row r="100" spans="1:15" ht="17" customHeight="1" x14ac:dyDescent="0.35">
      <c r="A100" s="273">
        <v>17</v>
      </c>
      <c r="B100" s="173"/>
      <c r="C100" s="174"/>
      <c r="D100" s="166"/>
      <c r="E100" s="272">
        <v>47</v>
      </c>
      <c r="F100" s="173"/>
      <c r="G100" s="174"/>
      <c r="H100" s="169"/>
      <c r="I100" s="275">
        <v>17</v>
      </c>
      <c r="J100" s="173"/>
      <c r="K100" s="175"/>
      <c r="L100" s="166"/>
      <c r="M100" s="275">
        <v>47</v>
      </c>
      <c r="N100" s="173"/>
      <c r="O100" s="176"/>
    </row>
    <row r="101" spans="1:15" ht="17" customHeight="1" x14ac:dyDescent="0.35">
      <c r="A101" s="273">
        <v>18</v>
      </c>
      <c r="B101" s="173"/>
      <c r="C101" s="174"/>
      <c r="D101" s="166"/>
      <c r="E101" s="272">
        <v>48</v>
      </c>
      <c r="F101" s="173"/>
      <c r="G101" s="174"/>
      <c r="H101" s="169"/>
      <c r="I101" s="275">
        <v>18</v>
      </c>
      <c r="J101" s="173"/>
      <c r="K101" s="175"/>
      <c r="L101" s="166"/>
      <c r="M101" s="275">
        <v>48</v>
      </c>
      <c r="N101" s="173"/>
      <c r="O101" s="176"/>
    </row>
    <row r="102" spans="1:15" ht="17" customHeight="1" x14ac:dyDescent="0.35">
      <c r="A102" s="273">
        <v>19</v>
      </c>
      <c r="B102" s="173"/>
      <c r="C102" s="174"/>
      <c r="D102" s="166"/>
      <c r="E102" s="272">
        <v>49</v>
      </c>
      <c r="F102" s="173"/>
      <c r="G102" s="174"/>
      <c r="H102" s="169"/>
      <c r="I102" s="275">
        <v>19</v>
      </c>
      <c r="J102" s="173"/>
      <c r="K102" s="175"/>
      <c r="L102" s="166"/>
      <c r="M102" s="275">
        <v>49</v>
      </c>
      <c r="N102" s="173"/>
      <c r="O102" s="176"/>
    </row>
    <row r="103" spans="1:15" ht="17" customHeight="1" x14ac:dyDescent="0.35">
      <c r="A103" s="273">
        <v>20</v>
      </c>
      <c r="B103" s="173"/>
      <c r="C103" s="174"/>
      <c r="D103" s="166"/>
      <c r="E103" s="272">
        <v>50</v>
      </c>
      <c r="F103" s="173"/>
      <c r="G103" s="174"/>
      <c r="H103" s="169"/>
      <c r="I103" s="275">
        <v>20</v>
      </c>
      <c r="J103" s="173"/>
      <c r="K103" s="175"/>
      <c r="L103" s="166"/>
      <c r="M103" s="275">
        <v>50</v>
      </c>
      <c r="N103" s="173"/>
      <c r="O103" s="176"/>
    </row>
    <row r="104" spans="1:15" ht="17" customHeight="1" x14ac:dyDescent="0.35">
      <c r="A104" s="273">
        <v>21</v>
      </c>
      <c r="B104" s="173"/>
      <c r="C104" s="174"/>
      <c r="D104" s="166"/>
      <c r="E104" s="272">
        <v>51</v>
      </c>
      <c r="F104" s="173"/>
      <c r="G104" s="174"/>
      <c r="H104" s="169"/>
      <c r="I104" s="275">
        <v>21</v>
      </c>
      <c r="J104" s="173"/>
      <c r="K104" s="175"/>
      <c r="L104" s="166"/>
      <c r="M104" s="275">
        <v>51</v>
      </c>
      <c r="N104" s="173"/>
      <c r="O104" s="176"/>
    </row>
    <row r="105" spans="1:15" ht="17" customHeight="1" x14ac:dyDescent="0.35">
      <c r="A105" s="273">
        <v>22</v>
      </c>
      <c r="B105" s="173"/>
      <c r="C105" s="174"/>
      <c r="D105" s="166"/>
      <c r="E105" s="272">
        <v>52</v>
      </c>
      <c r="F105" s="173"/>
      <c r="G105" s="174"/>
      <c r="H105" s="169"/>
      <c r="I105" s="275">
        <v>22</v>
      </c>
      <c r="J105" s="173"/>
      <c r="K105" s="175"/>
      <c r="L105" s="166"/>
      <c r="M105" s="275">
        <v>52</v>
      </c>
      <c r="N105" s="173"/>
      <c r="O105" s="176"/>
    </row>
    <row r="106" spans="1:15" ht="17" customHeight="1" x14ac:dyDescent="0.35">
      <c r="A106" s="273">
        <v>23</v>
      </c>
      <c r="B106" s="173"/>
      <c r="C106" s="174"/>
      <c r="D106" s="166"/>
      <c r="E106" s="272">
        <v>53</v>
      </c>
      <c r="F106" s="173"/>
      <c r="G106" s="174"/>
      <c r="H106" s="169"/>
      <c r="I106" s="275">
        <v>23</v>
      </c>
      <c r="J106" s="173"/>
      <c r="K106" s="175"/>
      <c r="L106" s="166"/>
      <c r="M106" s="275">
        <v>53</v>
      </c>
      <c r="N106" s="173"/>
      <c r="O106" s="176"/>
    </row>
    <row r="107" spans="1:15" ht="17" customHeight="1" x14ac:dyDescent="0.35">
      <c r="A107" s="273">
        <v>24</v>
      </c>
      <c r="B107" s="173"/>
      <c r="C107" s="174"/>
      <c r="D107" s="166"/>
      <c r="E107" s="272">
        <v>54</v>
      </c>
      <c r="F107" s="173"/>
      <c r="G107" s="174"/>
      <c r="H107" s="169"/>
      <c r="I107" s="275">
        <v>24</v>
      </c>
      <c r="J107" s="173"/>
      <c r="K107" s="175"/>
      <c r="L107" s="166"/>
      <c r="M107" s="275">
        <v>54</v>
      </c>
      <c r="N107" s="173"/>
      <c r="O107" s="176"/>
    </row>
    <row r="108" spans="1:15" ht="17" customHeight="1" x14ac:dyDescent="0.35">
      <c r="A108" s="273">
        <v>25</v>
      </c>
      <c r="B108" s="173"/>
      <c r="C108" s="174"/>
      <c r="D108" s="166"/>
      <c r="E108" s="272">
        <v>55</v>
      </c>
      <c r="F108" s="173"/>
      <c r="G108" s="174"/>
      <c r="H108" s="169"/>
      <c r="I108" s="275">
        <v>25</v>
      </c>
      <c r="J108" s="173"/>
      <c r="K108" s="175"/>
      <c r="L108" s="166"/>
      <c r="M108" s="275">
        <v>55</v>
      </c>
      <c r="N108" s="173"/>
      <c r="O108" s="176"/>
    </row>
    <row r="109" spans="1:15" ht="17" customHeight="1" x14ac:dyDescent="0.35">
      <c r="A109" s="273">
        <v>26</v>
      </c>
      <c r="B109" s="173"/>
      <c r="C109" s="174"/>
      <c r="D109" s="166"/>
      <c r="E109" s="272">
        <v>56</v>
      </c>
      <c r="F109" s="173"/>
      <c r="G109" s="174"/>
      <c r="H109" s="169"/>
      <c r="I109" s="275">
        <v>26</v>
      </c>
      <c r="J109" s="173"/>
      <c r="K109" s="175"/>
      <c r="L109" s="166"/>
      <c r="M109" s="275">
        <v>56</v>
      </c>
      <c r="N109" s="173"/>
      <c r="O109" s="176"/>
    </row>
    <row r="110" spans="1:15" ht="17" customHeight="1" x14ac:dyDescent="0.35">
      <c r="A110" s="273">
        <v>27</v>
      </c>
      <c r="B110" s="173"/>
      <c r="C110" s="174"/>
      <c r="D110" s="166"/>
      <c r="E110" s="272">
        <v>57</v>
      </c>
      <c r="F110" s="173"/>
      <c r="G110" s="174"/>
      <c r="H110" s="169"/>
      <c r="I110" s="275">
        <v>27</v>
      </c>
      <c r="J110" s="173"/>
      <c r="K110" s="175"/>
      <c r="L110" s="166"/>
      <c r="M110" s="275">
        <v>57</v>
      </c>
      <c r="N110" s="173"/>
      <c r="O110" s="176"/>
    </row>
    <row r="111" spans="1:15" ht="17" customHeight="1" x14ac:dyDescent="0.35">
      <c r="A111" s="273">
        <v>28</v>
      </c>
      <c r="B111" s="173"/>
      <c r="C111" s="174"/>
      <c r="D111" s="166"/>
      <c r="E111" s="272">
        <v>58</v>
      </c>
      <c r="F111" s="173"/>
      <c r="G111" s="174"/>
      <c r="H111" s="169"/>
      <c r="I111" s="275">
        <v>28</v>
      </c>
      <c r="J111" s="173"/>
      <c r="K111" s="175"/>
      <c r="L111" s="166"/>
      <c r="M111" s="275">
        <v>58</v>
      </c>
      <c r="N111" s="173"/>
      <c r="O111" s="176"/>
    </row>
    <row r="112" spans="1:15" ht="17" customHeight="1" x14ac:dyDescent="0.35">
      <c r="A112" s="273">
        <v>29</v>
      </c>
      <c r="B112" s="173"/>
      <c r="C112" s="174"/>
      <c r="D112" s="166"/>
      <c r="E112" s="272">
        <v>59</v>
      </c>
      <c r="F112" s="173"/>
      <c r="G112" s="174"/>
      <c r="H112" s="169"/>
      <c r="I112" s="275">
        <v>29</v>
      </c>
      <c r="J112" s="173"/>
      <c r="K112" s="175"/>
      <c r="L112" s="166"/>
      <c r="M112" s="275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10" t="s">
        <v>38</v>
      </c>
      <c r="B114" s="510"/>
      <c r="C114" s="510"/>
      <c r="D114" s="510"/>
      <c r="E114" s="511"/>
      <c r="F114" s="511"/>
      <c r="G114" s="285"/>
      <c r="H114" s="169"/>
      <c r="I114" s="510" t="s">
        <v>38</v>
      </c>
      <c r="J114" s="510"/>
      <c r="K114" s="510"/>
      <c r="L114" s="510"/>
      <c r="M114" s="511"/>
      <c r="N114" s="511"/>
      <c r="O114" s="286"/>
    </row>
    <row r="115" spans="1:15" ht="20" customHeight="1" thickBot="1" x14ac:dyDescent="0.4">
      <c r="A115" s="512" t="s">
        <v>115</v>
      </c>
      <c r="B115" s="512"/>
      <c r="C115" s="512">
        <f>C37</f>
        <v>60</v>
      </c>
      <c r="D115" s="512"/>
      <c r="E115" s="511"/>
      <c r="F115" s="511"/>
      <c r="G115" s="285"/>
      <c r="H115" s="169"/>
      <c r="I115" s="512" t="s">
        <v>115</v>
      </c>
      <c r="J115" s="512"/>
      <c r="K115" s="512">
        <f>C115</f>
        <v>60</v>
      </c>
      <c r="L115" s="512"/>
      <c r="M115" s="511"/>
      <c r="N115" s="511"/>
      <c r="O115" s="286"/>
    </row>
    <row r="116" spans="1:15" ht="20" customHeight="1" thickBot="1" x14ac:dyDescent="0.4">
      <c r="A116" s="510" t="s">
        <v>39</v>
      </c>
      <c r="B116" s="510"/>
      <c r="C116" s="510"/>
      <c r="D116" s="510"/>
      <c r="E116" s="511"/>
      <c r="F116" s="511"/>
      <c r="G116" s="285"/>
      <c r="H116" s="169"/>
      <c r="I116" s="510" t="s">
        <v>39</v>
      </c>
      <c r="J116" s="510"/>
      <c r="K116" s="510"/>
      <c r="L116" s="510"/>
      <c r="M116" s="511"/>
      <c r="N116" s="511"/>
      <c r="O116" s="286"/>
    </row>
    <row r="117" spans="1:15" ht="20" customHeight="1" thickBot="1" x14ac:dyDescent="0.4">
      <c r="A117" s="510" t="str">
        <f>A39</f>
        <v xml:space="preserve">Partijpunten: </v>
      </c>
      <c r="B117" s="510"/>
      <c r="C117" s="510"/>
      <c r="D117" s="510"/>
      <c r="E117" s="511"/>
      <c r="F117" s="511"/>
      <c r="G117" s="287"/>
      <c r="H117" s="182"/>
      <c r="I117" s="510" t="str">
        <f>A39</f>
        <v xml:space="preserve">Partijpunten: </v>
      </c>
      <c r="J117" s="510"/>
      <c r="K117" s="510"/>
      <c r="L117" s="510"/>
      <c r="M117" s="511"/>
      <c r="N117" s="511"/>
      <c r="O117" s="288"/>
    </row>
    <row r="118" spans="1:15" ht="30" customHeight="1" thickBot="1" x14ac:dyDescent="0.5">
      <c r="A118" s="156" t="str">
        <f>A1</f>
        <v>DB Li</v>
      </c>
      <c r="B118" s="276" t="s">
        <v>33</v>
      </c>
      <c r="C118" s="522">
        <v>4</v>
      </c>
      <c r="D118" s="523"/>
      <c r="E118" s="277" t="s">
        <v>112</v>
      </c>
      <c r="F118" s="291">
        <f>F1</f>
        <v>3</v>
      </c>
      <c r="G118" s="279" t="s">
        <v>116</v>
      </c>
      <c r="H118" s="290"/>
      <c r="I118" s="156" t="str">
        <f>A118</f>
        <v>DB Li</v>
      </c>
      <c r="J118" s="276" t="s">
        <v>33</v>
      </c>
      <c r="K118" s="524">
        <f>C118</f>
        <v>4</v>
      </c>
      <c r="L118" s="523"/>
      <c r="M118" s="277" t="s">
        <v>112</v>
      </c>
      <c r="N118" s="274">
        <f>F118</f>
        <v>3</v>
      </c>
      <c r="O118" s="280" t="str">
        <f>G118</f>
        <v>P B</v>
      </c>
    </row>
    <row r="119" spans="1:15" ht="15" customHeight="1" thickBot="1" x14ac:dyDescent="0.4">
      <c r="A119" s="156"/>
      <c r="B119" s="513"/>
      <c r="C119" s="514"/>
      <c r="D119" s="514"/>
      <c r="E119" s="514"/>
      <c r="F119" s="514"/>
      <c r="G119" s="515"/>
      <c r="H119" s="159"/>
      <c r="I119" s="513"/>
      <c r="J119" s="514"/>
      <c r="K119" s="514"/>
      <c r="L119" s="514"/>
      <c r="M119" s="514"/>
      <c r="N119" s="514"/>
      <c r="O119" s="515"/>
    </row>
    <row r="120" spans="1:15" ht="15" customHeight="1" thickBot="1" x14ac:dyDescent="0.4">
      <c r="A120" s="281"/>
      <c r="B120" s="516" t="s">
        <v>114</v>
      </c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8"/>
      <c r="O120" s="282"/>
    </row>
    <row r="121" spans="1:15" ht="19" customHeight="1" thickBot="1" x14ac:dyDescent="0.4">
      <c r="A121" s="158" t="s">
        <v>34</v>
      </c>
      <c r="B121" s="519"/>
      <c r="C121" s="520"/>
      <c r="D121" s="520"/>
      <c r="E121" s="520"/>
      <c r="F121" s="520"/>
      <c r="G121" s="521"/>
      <c r="H121" s="336"/>
      <c r="I121" s="158" t="s">
        <v>34</v>
      </c>
      <c r="J121" s="519"/>
      <c r="K121" s="520"/>
      <c r="L121" s="520"/>
      <c r="M121" s="520"/>
      <c r="N121" s="520"/>
      <c r="O121" s="521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84"/>
      <c r="E122" s="162" t="s">
        <v>35</v>
      </c>
      <c r="F122" s="160" t="s">
        <v>36</v>
      </c>
      <c r="G122" s="161" t="s">
        <v>37</v>
      </c>
      <c r="H122" s="335"/>
      <c r="I122" s="162" t="s">
        <v>35</v>
      </c>
      <c r="J122" s="160" t="s">
        <v>36</v>
      </c>
      <c r="K122" s="160" t="s">
        <v>37</v>
      </c>
      <c r="L122" s="284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3">
        <v>2</v>
      </c>
      <c r="B124" s="173"/>
      <c r="C124" s="174"/>
      <c r="D124" s="166"/>
      <c r="E124" s="272">
        <v>32</v>
      </c>
      <c r="F124" s="173"/>
      <c r="G124" s="174"/>
      <c r="H124" s="169"/>
      <c r="I124" s="275">
        <v>2</v>
      </c>
      <c r="J124" s="173"/>
      <c r="K124" s="175"/>
      <c r="L124" s="166"/>
      <c r="M124" s="275">
        <v>32</v>
      </c>
      <c r="N124" s="173"/>
      <c r="O124" s="176"/>
    </row>
    <row r="125" spans="1:15" ht="17" customHeight="1" x14ac:dyDescent="0.35">
      <c r="A125" s="273">
        <v>3</v>
      </c>
      <c r="B125" s="173"/>
      <c r="C125" s="174"/>
      <c r="D125" s="166"/>
      <c r="E125" s="272">
        <v>33</v>
      </c>
      <c r="F125" s="173"/>
      <c r="G125" s="174"/>
      <c r="H125" s="169"/>
      <c r="I125" s="275">
        <v>3</v>
      </c>
      <c r="J125" s="173"/>
      <c r="K125" s="175"/>
      <c r="L125" s="166"/>
      <c r="M125" s="275">
        <v>33</v>
      </c>
      <c r="N125" s="173"/>
      <c r="O125" s="176"/>
    </row>
    <row r="126" spans="1:15" ht="17" customHeight="1" x14ac:dyDescent="0.35">
      <c r="A126" s="273">
        <v>4</v>
      </c>
      <c r="B126" s="173"/>
      <c r="C126" s="174"/>
      <c r="D126" s="166"/>
      <c r="E126" s="272">
        <v>34</v>
      </c>
      <c r="F126" s="173"/>
      <c r="G126" s="174"/>
      <c r="H126" s="169"/>
      <c r="I126" s="275">
        <v>4</v>
      </c>
      <c r="J126" s="173"/>
      <c r="K126" s="175"/>
      <c r="L126" s="166"/>
      <c r="M126" s="275">
        <v>34</v>
      </c>
      <c r="N126" s="173"/>
      <c r="O126" s="176"/>
    </row>
    <row r="127" spans="1:15" ht="17" customHeight="1" x14ac:dyDescent="0.35">
      <c r="A127" s="273">
        <v>5</v>
      </c>
      <c r="B127" s="173"/>
      <c r="C127" s="174"/>
      <c r="D127" s="166"/>
      <c r="E127" s="272">
        <v>35</v>
      </c>
      <c r="F127" s="173"/>
      <c r="G127" s="174"/>
      <c r="H127" s="169"/>
      <c r="I127" s="275">
        <v>5</v>
      </c>
      <c r="J127" s="173"/>
      <c r="K127" s="175"/>
      <c r="L127" s="166"/>
      <c r="M127" s="275">
        <v>35</v>
      </c>
      <c r="N127" s="173"/>
      <c r="O127" s="176"/>
    </row>
    <row r="128" spans="1:15" ht="17" customHeight="1" x14ac:dyDescent="0.35">
      <c r="A128" s="273">
        <v>6</v>
      </c>
      <c r="B128" s="173"/>
      <c r="C128" s="174"/>
      <c r="D128" s="166"/>
      <c r="E128" s="272">
        <v>36</v>
      </c>
      <c r="F128" s="173"/>
      <c r="G128" s="174"/>
      <c r="H128" s="169"/>
      <c r="I128" s="275">
        <v>6</v>
      </c>
      <c r="J128" s="173"/>
      <c r="K128" s="175"/>
      <c r="L128" s="166"/>
      <c r="M128" s="275">
        <v>36</v>
      </c>
      <c r="N128" s="173"/>
      <c r="O128" s="176"/>
    </row>
    <row r="129" spans="1:15" ht="17" customHeight="1" x14ac:dyDescent="0.35">
      <c r="A129" s="273">
        <v>7</v>
      </c>
      <c r="B129" s="173"/>
      <c r="C129" s="174"/>
      <c r="D129" s="166"/>
      <c r="E129" s="272">
        <v>37</v>
      </c>
      <c r="F129" s="173"/>
      <c r="G129" s="174"/>
      <c r="H129" s="169"/>
      <c r="I129" s="275">
        <v>7</v>
      </c>
      <c r="J129" s="173"/>
      <c r="K129" s="175"/>
      <c r="L129" s="166"/>
      <c r="M129" s="275">
        <v>37</v>
      </c>
      <c r="N129" s="173"/>
      <c r="O129" s="176"/>
    </row>
    <row r="130" spans="1:15" ht="17" customHeight="1" x14ac:dyDescent="0.35">
      <c r="A130" s="273">
        <v>8</v>
      </c>
      <c r="B130" s="173"/>
      <c r="C130" s="174"/>
      <c r="D130" s="166"/>
      <c r="E130" s="272">
        <v>38</v>
      </c>
      <c r="F130" s="173"/>
      <c r="G130" s="174"/>
      <c r="H130" s="169"/>
      <c r="I130" s="275">
        <v>8</v>
      </c>
      <c r="J130" s="173"/>
      <c r="K130" s="175"/>
      <c r="L130" s="166"/>
      <c r="M130" s="275">
        <v>38</v>
      </c>
      <c r="N130" s="173"/>
      <c r="O130" s="176"/>
    </row>
    <row r="131" spans="1:15" ht="17" customHeight="1" x14ac:dyDescent="0.35">
      <c r="A131" s="273">
        <v>9</v>
      </c>
      <c r="B131" s="173"/>
      <c r="C131" s="174"/>
      <c r="D131" s="166"/>
      <c r="E131" s="272">
        <v>39</v>
      </c>
      <c r="F131" s="173"/>
      <c r="G131" s="174"/>
      <c r="H131" s="169"/>
      <c r="I131" s="275">
        <v>9</v>
      </c>
      <c r="J131" s="173"/>
      <c r="K131" s="175"/>
      <c r="L131" s="166"/>
      <c r="M131" s="275">
        <v>39</v>
      </c>
      <c r="N131" s="173"/>
      <c r="O131" s="176"/>
    </row>
    <row r="132" spans="1:15" ht="17" customHeight="1" x14ac:dyDescent="0.35">
      <c r="A132" s="273">
        <v>10</v>
      </c>
      <c r="B132" s="173"/>
      <c r="C132" s="174"/>
      <c r="D132" s="166"/>
      <c r="E132" s="272">
        <v>40</v>
      </c>
      <c r="F132" s="173"/>
      <c r="G132" s="174"/>
      <c r="H132" s="169"/>
      <c r="I132" s="275">
        <v>10</v>
      </c>
      <c r="J132" s="173"/>
      <c r="K132" s="175"/>
      <c r="L132" s="166"/>
      <c r="M132" s="275">
        <v>40</v>
      </c>
      <c r="N132" s="173"/>
      <c r="O132" s="176"/>
    </row>
    <row r="133" spans="1:15" ht="17" customHeight="1" x14ac:dyDescent="0.35">
      <c r="A133" s="273">
        <v>11</v>
      </c>
      <c r="B133" s="173"/>
      <c r="C133" s="174"/>
      <c r="D133" s="166"/>
      <c r="E133" s="272">
        <v>41</v>
      </c>
      <c r="F133" s="173"/>
      <c r="G133" s="174"/>
      <c r="H133" s="169"/>
      <c r="I133" s="275">
        <v>11</v>
      </c>
      <c r="J133" s="173"/>
      <c r="K133" s="175"/>
      <c r="L133" s="166"/>
      <c r="M133" s="275">
        <v>41</v>
      </c>
      <c r="N133" s="173"/>
      <c r="O133" s="176"/>
    </row>
    <row r="134" spans="1:15" ht="17" customHeight="1" x14ac:dyDescent="0.35">
      <c r="A134" s="273">
        <v>12</v>
      </c>
      <c r="B134" s="173"/>
      <c r="C134" s="174"/>
      <c r="D134" s="166"/>
      <c r="E134" s="272">
        <v>42</v>
      </c>
      <c r="F134" s="173"/>
      <c r="G134" s="174"/>
      <c r="H134" s="169"/>
      <c r="I134" s="275">
        <v>12</v>
      </c>
      <c r="J134" s="173"/>
      <c r="K134" s="175"/>
      <c r="L134" s="166"/>
      <c r="M134" s="275">
        <v>42</v>
      </c>
      <c r="N134" s="173"/>
      <c r="O134" s="176"/>
    </row>
    <row r="135" spans="1:15" ht="17" customHeight="1" x14ac:dyDescent="0.35">
      <c r="A135" s="273">
        <v>13</v>
      </c>
      <c r="B135" s="173"/>
      <c r="C135" s="174"/>
      <c r="D135" s="166"/>
      <c r="E135" s="272">
        <v>43</v>
      </c>
      <c r="F135" s="173"/>
      <c r="G135" s="174"/>
      <c r="H135" s="169"/>
      <c r="I135" s="275">
        <v>13</v>
      </c>
      <c r="J135" s="173"/>
      <c r="K135" s="175"/>
      <c r="L135" s="166"/>
      <c r="M135" s="275">
        <v>43</v>
      </c>
      <c r="N135" s="173"/>
      <c r="O135" s="176"/>
    </row>
    <row r="136" spans="1:15" ht="17" customHeight="1" x14ac:dyDescent="0.35">
      <c r="A136" s="273">
        <v>14</v>
      </c>
      <c r="B136" s="173"/>
      <c r="C136" s="174"/>
      <c r="D136" s="166"/>
      <c r="E136" s="272">
        <v>44</v>
      </c>
      <c r="F136" s="173"/>
      <c r="G136" s="174"/>
      <c r="H136" s="169"/>
      <c r="I136" s="275">
        <v>14</v>
      </c>
      <c r="J136" s="173"/>
      <c r="K136" s="175"/>
      <c r="L136" s="166"/>
      <c r="M136" s="275">
        <v>44</v>
      </c>
      <c r="N136" s="173"/>
      <c r="O136" s="176"/>
    </row>
    <row r="137" spans="1:15" ht="17" customHeight="1" x14ac:dyDescent="0.35">
      <c r="A137" s="273">
        <v>15</v>
      </c>
      <c r="B137" s="173"/>
      <c r="C137" s="174"/>
      <c r="D137" s="166"/>
      <c r="E137" s="272">
        <v>45</v>
      </c>
      <c r="F137" s="173"/>
      <c r="G137" s="174"/>
      <c r="H137" s="169"/>
      <c r="I137" s="275">
        <v>15</v>
      </c>
      <c r="J137" s="173"/>
      <c r="K137" s="175"/>
      <c r="L137" s="166"/>
      <c r="M137" s="275">
        <v>45</v>
      </c>
      <c r="N137" s="173"/>
      <c r="O137" s="176"/>
    </row>
    <row r="138" spans="1:15" ht="17" customHeight="1" x14ac:dyDescent="0.35">
      <c r="A138" s="273">
        <v>16</v>
      </c>
      <c r="B138" s="173"/>
      <c r="C138" s="174"/>
      <c r="D138" s="166"/>
      <c r="E138" s="272">
        <v>46</v>
      </c>
      <c r="F138" s="173"/>
      <c r="G138" s="174"/>
      <c r="H138" s="169"/>
      <c r="I138" s="275">
        <v>16</v>
      </c>
      <c r="J138" s="173"/>
      <c r="K138" s="175"/>
      <c r="L138" s="166"/>
      <c r="M138" s="275">
        <v>46</v>
      </c>
      <c r="N138" s="173"/>
      <c r="O138" s="176"/>
    </row>
    <row r="139" spans="1:15" ht="17" customHeight="1" x14ac:dyDescent="0.35">
      <c r="A139" s="273">
        <v>17</v>
      </c>
      <c r="B139" s="173"/>
      <c r="C139" s="174"/>
      <c r="D139" s="166"/>
      <c r="E139" s="272">
        <v>47</v>
      </c>
      <c r="F139" s="173"/>
      <c r="G139" s="174"/>
      <c r="H139" s="169"/>
      <c r="I139" s="275">
        <v>17</v>
      </c>
      <c r="J139" s="173"/>
      <c r="K139" s="175"/>
      <c r="L139" s="166"/>
      <c r="M139" s="275">
        <v>47</v>
      </c>
      <c r="N139" s="173"/>
      <c r="O139" s="176"/>
    </row>
    <row r="140" spans="1:15" ht="17" customHeight="1" x14ac:dyDescent="0.35">
      <c r="A140" s="273">
        <v>18</v>
      </c>
      <c r="B140" s="173"/>
      <c r="C140" s="174"/>
      <c r="D140" s="166"/>
      <c r="E140" s="272">
        <v>48</v>
      </c>
      <c r="F140" s="173"/>
      <c r="G140" s="174"/>
      <c r="H140" s="169"/>
      <c r="I140" s="275">
        <v>18</v>
      </c>
      <c r="J140" s="173"/>
      <c r="K140" s="175"/>
      <c r="L140" s="166"/>
      <c r="M140" s="275">
        <v>48</v>
      </c>
      <c r="N140" s="173"/>
      <c r="O140" s="176"/>
    </row>
    <row r="141" spans="1:15" ht="17" customHeight="1" x14ac:dyDescent="0.35">
      <c r="A141" s="273">
        <v>19</v>
      </c>
      <c r="B141" s="173"/>
      <c r="C141" s="174"/>
      <c r="D141" s="166"/>
      <c r="E141" s="272">
        <v>49</v>
      </c>
      <c r="F141" s="173"/>
      <c r="G141" s="174"/>
      <c r="H141" s="169"/>
      <c r="I141" s="275">
        <v>19</v>
      </c>
      <c r="J141" s="173"/>
      <c r="K141" s="175"/>
      <c r="L141" s="166"/>
      <c r="M141" s="275">
        <v>49</v>
      </c>
      <c r="N141" s="173"/>
      <c r="O141" s="176"/>
    </row>
    <row r="142" spans="1:15" ht="17" customHeight="1" x14ac:dyDescent="0.35">
      <c r="A142" s="273">
        <v>20</v>
      </c>
      <c r="B142" s="173"/>
      <c r="C142" s="174"/>
      <c r="D142" s="166"/>
      <c r="E142" s="272">
        <v>50</v>
      </c>
      <c r="F142" s="173"/>
      <c r="G142" s="174"/>
      <c r="H142" s="169"/>
      <c r="I142" s="275">
        <v>20</v>
      </c>
      <c r="J142" s="173"/>
      <c r="K142" s="175"/>
      <c r="L142" s="166"/>
      <c r="M142" s="275">
        <v>50</v>
      </c>
      <c r="N142" s="173"/>
      <c r="O142" s="176"/>
    </row>
    <row r="143" spans="1:15" ht="17" customHeight="1" x14ac:dyDescent="0.35">
      <c r="A143" s="273">
        <v>21</v>
      </c>
      <c r="B143" s="173"/>
      <c r="C143" s="174"/>
      <c r="D143" s="166"/>
      <c r="E143" s="272">
        <v>51</v>
      </c>
      <c r="F143" s="173"/>
      <c r="G143" s="174"/>
      <c r="H143" s="169"/>
      <c r="I143" s="275">
        <v>21</v>
      </c>
      <c r="J143" s="173"/>
      <c r="K143" s="175"/>
      <c r="L143" s="166"/>
      <c r="M143" s="275">
        <v>51</v>
      </c>
      <c r="N143" s="173"/>
      <c r="O143" s="176"/>
    </row>
    <row r="144" spans="1:15" ht="17" customHeight="1" x14ac:dyDescent="0.35">
      <c r="A144" s="273">
        <v>22</v>
      </c>
      <c r="B144" s="173"/>
      <c r="C144" s="174"/>
      <c r="D144" s="166"/>
      <c r="E144" s="272">
        <v>52</v>
      </c>
      <c r="F144" s="173"/>
      <c r="G144" s="174"/>
      <c r="H144" s="169"/>
      <c r="I144" s="275">
        <v>22</v>
      </c>
      <c r="J144" s="173"/>
      <c r="K144" s="175"/>
      <c r="L144" s="166"/>
      <c r="M144" s="275">
        <v>52</v>
      </c>
      <c r="N144" s="173"/>
      <c r="O144" s="176"/>
    </row>
    <row r="145" spans="1:15" ht="17" customHeight="1" x14ac:dyDescent="0.35">
      <c r="A145" s="273">
        <v>23</v>
      </c>
      <c r="B145" s="173"/>
      <c r="C145" s="174"/>
      <c r="D145" s="166"/>
      <c r="E145" s="272">
        <v>53</v>
      </c>
      <c r="F145" s="173"/>
      <c r="G145" s="174"/>
      <c r="H145" s="169"/>
      <c r="I145" s="275">
        <v>23</v>
      </c>
      <c r="J145" s="173"/>
      <c r="K145" s="175"/>
      <c r="L145" s="166"/>
      <c r="M145" s="275">
        <v>53</v>
      </c>
      <c r="N145" s="173"/>
      <c r="O145" s="176"/>
    </row>
    <row r="146" spans="1:15" ht="17" customHeight="1" x14ac:dyDescent="0.35">
      <c r="A146" s="273">
        <v>24</v>
      </c>
      <c r="B146" s="173"/>
      <c r="C146" s="174"/>
      <c r="D146" s="166"/>
      <c r="E146" s="272">
        <v>54</v>
      </c>
      <c r="F146" s="173"/>
      <c r="G146" s="174"/>
      <c r="H146" s="169"/>
      <c r="I146" s="275">
        <v>24</v>
      </c>
      <c r="J146" s="173"/>
      <c r="K146" s="175"/>
      <c r="L146" s="166"/>
      <c r="M146" s="275">
        <v>54</v>
      </c>
      <c r="N146" s="173"/>
      <c r="O146" s="176"/>
    </row>
    <row r="147" spans="1:15" ht="17" customHeight="1" x14ac:dyDescent="0.35">
      <c r="A147" s="273">
        <v>25</v>
      </c>
      <c r="B147" s="173"/>
      <c r="C147" s="174"/>
      <c r="D147" s="166"/>
      <c r="E147" s="272">
        <v>55</v>
      </c>
      <c r="F147" s="173"/>
      <c r="G147" s="174"/>
      <c r="H147" s="169"/>
      <c r="I147" s="275">
        <v>25</v>
      </c>
      <c r="J147" s="173"/>
      <c r="K147" s="175"/>
      <c r="L147" s="166"/>
      <c r="M147" s="275">
        <v>55</v>
      </c>
      <c r="N147" s="173"/>
      <c r="O147" s="176"/>
    </row>
    <row r="148" spans="1:15" ht="17" customHeight="1" x14ac:dyDescent="0.35">
      <c r="A148" s="273">
        <v>26</v>
      </c>
      <c r="B148" s="173"/>
      <c r="C148" s="174"/>
      <c r="D148" s="166"/>
      <c r="E148" s="272">
        <v>56</v>
      </c>
      <c r="F148" s="173"/>
      <c r="G148" s="174"/>
      <c r="H148" s="169"/>
      <c r="I148" s="275">
        <v>26</v>
      </c>
      <c r="J148" s="173"/>
      <c r="K148" s="175"/>
      <c r="L148" s="166"/>
      <c r="M148" s="275">
        <v>56</v>
      </c>
      <c r="N148" s="173"/>
      <c r="O148" s="176"/>
    </row>
    <row r="149" spans="1:15" ht="17" customHeight="1" x14ac:dyDescent="0.35">
      <c r="A149" s="273">
        <v>27</v>
      </c>
      <c r="B149" s="173"/>
      <c r="C149" s="174"/>
      <c r="D149" s="166"/>
      <c r="E149" s="272">
        <v>57</v>
      </c>
      <c r="F149" s="173"/>
      <c r="G149" s="174"/>
      <c r="H149" s="169"/>
      <c r="I149" s="275">
        <v>27</v>
      </c>
      <c r="J149" s="173"/>
      <c r="K149" s="175"/>
      <c r="L149" s="166"/>
      <c r="M149" s="275">
        <v>57</v>
      </c>
      <c r="N149" s="173"/>
      <c r="O149" s="176"/>
    </row>
    <row r="150" spans="1:15" ht="17" customHeight="1" x14ac:dyDescent="0.35">
      <c r="A150" s="273">
        <v>28</v>
      </c>
      <c r="B150" s="173"/>
      <c r="C150" s="174"/>
      <c r="D150" s="166"/>
      <c r="E150" s="272">
        <v>58</v>
      </c>
      <c r="F150" s="173"/>
      <c r="G150" s="174"/>
      <c r="H150" s="169"/>
      <c r="I150" s="275">
        <v>28</v>
      </c>
      <c r="J150" s="173"/>
      <c r="K150" s="175"/>
      <c r="L150" s="166"/>
      <c r="M150" s="275">
        <v>58</v>
      </c>
      <c r="N150" s="173"/>
      <c r="O150" s="176"/>
    </row>
    <row r="151" spans="1:15" ht="17" customHeight="1" x14ac:dyDescent="0.35">
      <c r="A151" s="273">
        <v>29</v>
      </c>
      <c r="B151" s="173"/>
      <c r="C151" s="174"/>
      <c r="D151" s="166"/>
      <c r="E151" s="272">
        <v>59</v>
      </c>
      <c r="F151" s="173"/>
      <c r="G151" s="174"/>
      <c r="H151" s="169"/>
      <c r="I151" s="275">
        <v>29</v>
      </c>
      <c r="J151" s="173"/>
      <c r="K151" s="175"/>
      <c r="L151" s="166"/>
      <c r="M151" s="275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10" t="s">
        <v>38</v>
      </c>
      <c r="B153" s="510"/>
      <c r="C153" s="510"/>
      <c r="D153" s="510"/>
      <c r="E153" s="511"/>
      <c r="F153" s="511"/>
      <c r="G153" s="285"/>
      <c r="H153" s="169"/>
      <c r="I153" s="510" t="s">
        <v>38</v>
      </c>
      <c r="J153" s="510"/>
      <c r="K153" s="510"/>
      <c r="L153" s="510"/>
      <c r="M153" s="511"/>
      <c r="N153" s="511"/>
      <c r="O153" s="286"/>
    </row>
    <row r="154" spans="1:15" ht="20" customHeight="1" thickBot="1" x14ac:dyDescent="0.4">
      <c r="A154" s="512" t="s">
        <v>115</v>
      </c>
      <c r="B154" s="512"/>
      <c r="C154" s="512">
        <f>C37</f>
        <v>60</v>
      </c>
      <c r="D154" s="512"/>
      <c r="E154" s="511"/>
      <c r="F154" s="511"/>
      <c r="G154" s="285"/>
      <c r="H154" s="169"/>
      <c r="I154" s="512" t="s">
        <v>115</v>
      </c>
      <c r="J154" s="512"/>
      <c r="K154" s="512">
        <f>C154</f>
        <v>60</v>
      </c>
      <c r="L154" s="512"/>
      <c r="M154" s="511"/>
      <c r="N154" s="511"/>
      <c r="O154" s="286"/>
    </row>
    <row r="155" spans="1:15" ht="20" customHeight="1" thickBot="1" x14ac:dyDescent="0.4">
      <c r="A155" s="510" t="s">
        <v>39</v>
      </c>
      <c r="B155" s="510"/>
      <c r="C155" s="510"/>
      <c r="D155" s="510"/>
      <c r="E155" s="511"/>
      <c r="F155" s="511"/>
      <c r="G155" s="285"/>
      <c r="H155" s="169"/>
      <c r="I155" s="510" t="s">
        <v>39</v>
      </c>
      <c r="J155" s="510"/>
      <c r="K155" s="510"/>
      <c r="L155" s="510"/>
      <c r="M155" s="511"/>
      <c r="N155" s="511"/>
      <c r="O155" s="286"/>
    </row>
    <row r="156" spans="1:15" ht="20" customHeight="1" thickBot="1" x14ac:dyDescent="0.4">
      <c r="A156" s="510" t="str">
        <f>A39</f>
        <v xml:space="preserve">Partijpunten: </v>
      </c>
      <c r="B156" s="510"/>
      <c r="C156" s="510"/>
      <c r="D156" s="510"/>
      <c r="E156" s="511"/>
      <c r="F156" s="511"/>
      <c r="G156" s="287"/>
      <c r="H156" s="182"/>
      <c r="I156" s="510" t="str">
        <f>A39</f>
        <v xml:space="preserve">Partijpunten: </v>
      </c>
      <c r="J156" s="510"/>
      <c r="K156" s="510"/>
      <c r="L156" s="510"/>
      <c r="M156" s="511"/>
      <c r="N156" s="511"/>
      <c r="O156" s="288"/>
    </row>
    <row r="157" spans="1:15" ht="30" customHeight="1" thickBot="1" x14ac:dyDescent="0.5">
      <c r="A157" s="156" t="str">
        <f>A1</f>
        <v>DB Li</v>
      </c>
      <c r="B157" s="276" t="s">
        <v>33</v>
      </c>
      <c r="C157" s="522">
        <v>5</v>
      </c>
      <c r="D157" s="523"/>
      <c r="E157" s="277" t="s">
        <v>112</v>
      </c>
      <c r="F157" s="291">
        <f>F1</f>
        <v>3</v>
      </c>
      <c r="G157" s="279" t="s">
        <v>113</v>
      </c>
      <c r="H157" s="290"/>
      <c r="I157" s="156" t="str">
        <f>A157</f>
        <v>DB Li</v>
      </c>
      <c r="J157" s="276" t="s">
        <v>33</v>
      </c>
      <c r="K157" s="524">
        <f>C157</f>
        <v>5</v>
      </c>
      <c r="L157" s="523"/>
      <c r="M157" s="277" t="s">
        <v>112</v>
      </c>
      <c r="N157" s="274">
        <f>F157</f>
        <v>3</v>
      </c>
      <c r="O157" s="280" t="str">
        <f>G157</f>
        <v>P A</v>
      </c>
    </row>
    <row r="158" spans="1:15" ht="15" customHeight="1" thickBot="1" x14ac:dyDescent="0.4">
      <c r="A158" s="156"/>
      <c r="B158" s="513"/>
      <c r="C158" s="514"/>
      <c r="D158" s="514"/>
      <c r="E158" s="514"/>
      <c r="F158" s="514"/>
      <c r="G158" s="515"/>
      <c r="H158" s="159"/>
      <c r="I158" s="513"/>
      <c r="J158" s="514"/>
      <c r="K158" s="514"/>
      <c r="L158" s="514"/>
      <c r="M158" s="514"/>
      <c r="N158" s="514"/>
      <c r="O158" s="515"/>
    </row>
    <row r="159" spans="1:15" ht="15" customHeight="1" thickBot="1" x14ac:dyDescent="0.4">
      <c r="A159" s="281"/>
      <c r="B159" s="516" t="s">
        <v>114</v>
      </c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8"/>
      <c r="O159" s="282"/>
    </row>
    <row r="160" spans="1:15" ht="19" customHeight="1" thickBot="1" x14ac:dyDescent="0.4">
      <c r="A160" s="158" t="s">
        <v>34</v>
      </c>
      <c r="B160" s="528"/>
      <c r="C160" s="529"/>
      <c r="D160" s="529"/>
      <c r="E160" s="529"/>
      <c r="F160" s="529"/>
      <c r="G160" s="530"/>
      <c r="H160" s="336"/>
      <c r="I160" s="158" t="s">
        <v>34</v>
      </c>
      <c r="J160" s="519"/>
      <c r="K160" s="520"/>
      <c r="L160" s="520"/>
      <c r="M160" s="520"/>
      <c r="N160" s="520"/>
      <c r="O160" s="521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84"/>
      <c r="E161" s="162" t="s">
        <v>35</v>
      </c>
      <c r="F161" s="160" t="s">
        <v>36</v>
      </c>
      <c r="G161" s="161" t="s">
        <v>37</v>
      </c>
      <c r="H161" s="335"/>
      <c r="I161" s="162" t="s">
        <v>35</v>
      </c>
      <c r="J161" s="160" t="s">
        <v>36</v>
      </c>
      <c r="K161" s="160" t="s">
        <v>37</v>
      </c>
      <c r="L161" s="284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3">
        <v>2</v>
      </c>
      <c r="B163" s="173"/>
      <c r="C163" s="174"/>
      <c r="D163" s="166"/>
      <c r="E163" s="272">
        <v>32</v>
      </c>
      <c r="F163" s="173"/>
      <c r="G163" s="174"/>
      <c r="H163" s="169"/>
      <c r="I163" s="275">
        <v>2</v>
      </c>
      <c r="J163" s="173"/>
      <c r="K163" s="175"/>
      <c r="L163" s="166"/>
      <c r="M163" s="275">
        <v>32</v>
      </c>
      <c r="N163" s="173"/>
      <c r="O163" s="176"/>
    </row>
    <row r="164" spans="1:15" ht="17" customHeight="1" x14ac:dyDescent="0.35">
      <c r="A164" s="273">
        <v>3</v>
      </c>
      <c r="B164" s="173"/>
      <c r="C164" s="174"/>
      <c r="D164" s="166"/>
      <c r="E164" s="272">
        <v>33</v>
      </c>
      <c r="F164" s="173"/>
      <c r="G164" s="174"/>
      <c r="H164" s="169"/>
      <c r="I164" s="275">
        <v>3</v>
      </c>
      <c r="J164" s="173"/>
      <c r="K164" s="175"/>
      <c r="L164" s="166"/>
      <c r="M164" s="275">
        <v>33</v>
      </c>
      <c r="N164" s="173"/>
      <c r="O164" s="176"/>
    </row>
    <row r="165" spans="1:15" ht="17" customHeight="1" x14ac:dyDescent="0.35">
      <c r="A165" s="273">
        <v>4</v>
      </c>
      <c r="B165" s="173"/>
      <c r="C165" s="174"/>
      <c r="D165" s="166"/>
      <c r="E165" s="272">
        <v>34</v>
      </c>
      <c r="F165" s="173"/>
      <c r="G165" s="174"/>
      <c r="H165" s="169"/>
      <c r="I165" s="275">
        <v>4</v>
      </c>
      <c r="J165" s="173"/>
      <c r="K165" s="175"/>
      <c r="L165" s="166"/>
      <c r="M165" s="275">
        <v>34</v>
      </c>
      <c r="N165" s="173"/>
      <c r="O165" s="176"/>
    </row>
    <row r="166" spans="1:15" ht="17" customHeight="1" x14ac:dyDescent="0.35">
      <c r="A166" s="273">
        <v>5</v>
      </c>
      <c r="B166" s="173"/>
      <c r="C166" s="174"/>
      <c r="D166" s="166"/>
      <c r="E166" s="272">
        <v>35</v>
      </c>
      <c r="F166" s="173"/>
      <c r="G166" s="174"/>
      <c r="H166" s="169"/>
      <c r="I166" s="275">
        <v>5</v>
      </c>
      <c r="J166" s="173"/>
      <c r="K166" s="175"/>
      <c r="L166" s="166"/>
      <c r="M166" s="275">
        <v>35</v>
      </c>
      <c r="N166" s="173"/>
      <c r="O166" s="176"/>
    </row>
    <row r="167" spans="1:15" ht="17" customHeight="1" x14ac:dyDescent="0.35">
      <c r="A167" s="273">
        <v>6</v>
      </c>
      <c r="B167" s="173"/>
      <c r="C167" s="174"/>
      <c r="D167" s="166"/>
      <c r="E167" s="272">
        <v>36</v>
      </c>
      <c r="F167" s="173"/>
      <c r="G167" s="174"/>
      <c r="H167" s="169"/>
      <c r="I167" s="275">
        <v>6</v>
      </c>
      <c r="J167" s="173"/>
      <c r="K167" s="175"/>
      <c r="L167" s="166"/>
      <c r="M167" s="275">
        <v>36</v>
      </c>
      <c r="N167" s="173"/>
      <c r="O167" s="176"/>
    </row>
    <row r="168" spans="1:15" ht="17" customHeight="1" x14ac:dyDescent="0.35">
      <c r="A168" s="273">
        <v>7</v>
      </c>
      <c r="B168" s="173"/>
      <c r="C168" s="174"/>
      <c r="D168" s="166"/>
      <c r="E168" s="272">
        <v>37</v>
      </c>
      <c r="F168" s="173"/>
      <c r="G168" s="174"/>
      <c r="H168" s="169"/>
      <c r="I168" s="275">
        <v>7</v>
      </c>
      <c r="J168" s="173"/>
      <c r="K168" s="175"/>
      <c r="L168" s="166"/>
      <c r="M168" s="275">
        <v>37</v>
      </c>
      <c r="N168" s="173"/>
      <c r="O168" s="176"/>
    </row>
    <row r="169" spans="1:15" ht="17" customHeight="1" x14ac:dyDescent="0.35">
      <c r="A169" s="273">
        <v>8</v>
      </c>
      <c r="B169" s="173"/>
      <c r="C169" s="174"/>
      <c r="D169" s="166"/>
      <c r="E169" s="272">
        <v>38</v>
      </c>
      <c r="F169" s="173"/>
      <c r="G169" s="174"/>
      <c r="H169" s="169"/>
      <c r="I169" s="275">
        <v>8</v>
      </c>
      <c r="J169" s="173"/>
      <c r="K169" s="175"/>
      <c r="L169" s="166"/>
      <c r="M169" s="275">
        <v>38</v>
      </c>
      <c r="N169" s="173"/>
      <c r="O169" s="176"/>
    </row>
    <row r="170" spans="1:15" ht="17" customHeight="1" x14ac:dyDescent="0.35">
      <c r="A170" s="273">
        <v>9</v>
      </c>
      <c r="B170" s="173"/>
      <c r="C170" s="174"/>
      <c r="D170" s="166"/>
      <c r="E170" s="272">
        <v>39</v>
      </c>
      <c r="F170" s="173"/>
      <c r="G170" s="174"/>
      <c r="H170" s="169"/>
      <c r="I170" s="275">
        <v>9</v>
      </c>
      <c r="J170" s="173"/>
      <c r="K170" s="175"/>
      <c r="L170" s="166"/>
      <c r="M170" s="275">
        <v>39</v>
      </c>
      <c r="N170" s="173"/>
      <c r="O170" s="176"/>
    </row>
    <row r="171" spans="1:15" ht="17" customHeight="1" x14ac:dyDescent="0.35">
      <c r="A171" s="273">
        <v>10</v>
      </c>
      <c r="B171" s="173"/>
      <c r="C171" s="174"/>
      <c r="D171" s="166"/>
      <c r="E171" s="272">
        <v>40</v>
      </c>
      <c r="F171" s="173"/>
      <c r="G171" s="174"/>
      <c r="H171" s="169"/>
      <c r="I171" s="275">
        <v>10</v>
      </c>
      <c r="J171" s="173"/>
      <c r="K171" s="175"/>
      <c r="L171" s="166"/>
      <c r="M171" s="275">
        <v>40</v>
      </c>
      <c r="N171" s="173"/>
      <c r="O171" s="176"/>
    </row>
    <row r="172" spans="1:15" ht="17" customHeight="1" x14ac:dyDescent="0.35">
      <c r="A172" s="273">
        <v>11</v>
      </c>
      <c r="B172" s="173"/>
      <c r="C172" s="174"/>
      <c r="D172" s="166"/>
      <c r="E172" s="272">
        <v>41</v>
      </c>
      <c r="F172" s="173"/>
      <c r="G172" s="174"/>
      <c r="H172" s="169"/>
      <c r="I172" s="275">
        <v>11</v>
      </c>
      <c r="J172" s="173"/>
      <c r="K172" s="175"/>
      <c r="L172" s="166"/>
      <c r="M172" s="275">
        <v>41</v>
      </c>
      <c r="N172" s="173"/>
      <c r="O172" s="176"/>
    </row>
    <row r="173" spans="1:15" ht="17" customHeight="1" x14ac:dyDescent="0.35">
      <c r="A173" s="273">
        <v>12</v>
      </c>
      <c r="B173" s="173"/>
      <c r="C173" s="174"/>
      <c r="D173" s="166"/>
      <c r="E173" s="272">
        <v>42</v>
      </c>
      <c r="F173" s="173"/>
      <c r="G173" s="174"/>
      <c r="H173" s="169"/>
      <c r="I173" s="275">
        <v>12</v>
      </c>
      <c r="J173" s="173"/>
      <c r="K173" s="175"/>
      <c r="L173" s="166"/>
      <c r="M173" s="275">
        <v>42</v>
      </c>
      <c r="N173" s="173"/>
      <c r="O173" s="176"/>
    </row>
    <row r="174" spans="1:15" ht="17" customHeight="1" x14ac:dyDescent="0.35">
      <c r="A174" s="273">
        <v>13</v>
      </c>
      <c r="B174" s="173"/>
      <c r="C174" s="174"/>
      <c r="D174" s="166"/>
      <c r="E174" s="272">
        <v>43</v>
      </c>
      <c r="F174" s="173"/>
      <c r="G174" s="174"/>
      <c r="H174" s="169"/>
      <c r="I174" s="275">
        <v>13</v>
      </c>
      <c r="J174" s="173"/>
      <c r="K174" s="175"/>
      <c r="L174" s="166"/>
      <c r="M174" s="275">
        <v>43</v>
      </c>
      <c r="N174" s="173"/>
      <c r="O174" s="176"/>
    </row>
    <row r="175" spans="1:15" ht="17" customHeight="1" x14ac:dyDescent="0.35">
      <c r="A175" s="273">
        <v>14</v>
      </c>
      <c r="B175" s="173"/>
      <c r="C175" s="174"/>
      <c r="D175" s="166"/>
      <c r="E175" s="272">
        <v>44</v>
      </c>
      <c r="F175" s="173"/>
      <c r="G175" s="174"/>
      <c r="H175" s="169"/>
      <c r="I175" s="275">
        <v>14</v>
      </c>
      <c r="J175" s="173"/>
      <c r="K175" s="175"/>
      <c r="L175" s="166"/>
      <c r="M175" s="275">
        <v>44</v>
      </c>
      <c r="N175" s="173"/>
      <c r="O175" s="176"/>
    </row>
    <row r="176" spans="1:15" ht="17" customHeight="1" x14ac:dyDescent="0.35">
      <c r="A176" s="273">
        <v>15</v>
      </c>
      <c r="B176" s="173"/>
      <c r="C176" s="174"/>
      <c r="D176" s="166"/>
      <c r="E176" s="272">
        <v>45</v>
      </c>
      <c r="F176" s="173"/>
      <c r="G176" s="174"/>
      <c r="H176" s="169"/>
      <c r="I176" s="275">
        <v>15</v>
      </c>
      <c r="J176" s="173"/>
      <c r="K176" s="175"/>
      <c r="L176" s="166"/>
      <c r="M176" s="275">
        <v>45</v>
      </c>
      <c r="N176" s="173"/>
      <c r="O176" s="176"/>
    </row>
    <row r="177" spans="1:15" ht="17" customHeight="1" x14ac:dyDescent="0.35">
      <c r="A177" s="273">
        <v>16</v>
      </c>
      <c r="B177" s="173"/>
      <c r="C177" s="174"/>
      <c r="D177" s="166"/>
      <c r="E177" s="272">
        <v>46</v>
      </c>
      <c r="F177" s="173"/>
      <c r="G177" s="174"/>
      <c r="H177" s="169"/>
      <c r="I177" s="275">
        <v>16</v>
      </c>
      <c r="J177" s="173"/>
      <c r="K177" s="175"/>
      <c r="L177" s="166"/>
      <c r="M177" s="275">
        <v>46</v>
      </c>
      <c r="N177" s="173"/>
      <c r="O177" s="176"/>
    </row>
    <row r="178" spans="1:15" ht="17" customHeight="1" x14ac:dyDescent="0.35">
      <c r="A178" s="273">
        <v>17</v>
      </c>
      <c r="B178" s="173"/>
      <c r="C178" s="174"/>
      <c r="D178" s="166"/>
      <c r="E178" s="272">
        <v>47</v>
      </c>
      <c r="F178" s="173"/>
      <c r="G178" s="174"/>
      <c r="H178" s="169"/>
      <c r="I178" s="275">
        <v>17</v>
      </c>
      <c r="J178" s="173"/>
      <c r="K178" s="175"/>
      <c r="L178" s="166"/>
      <c r="M178" s="275">
        <v>47</v>
      </c>
      <c r="N178" s="173"/>
      <c r="O178" s="176"/>
    </row>
    <row r="179" spans="1:15" ht="17" customHeight="1" x14ac:dyDescent="0.35">
      <c r="A179" s="273">
        <v>18</v>
      </c>
      <c r="B179" s="173"/>
      <c r="C179" s="174"/>
      <c r="D179" s="166"/>
      <c r="E179" s="272">
        <v>48</v>
      </c>
      <c r="F179" s="173"/>
      <c r="G179" s="174"/>
      <c r="H179" s="169"/>
      <c r="I179" s="275">
        <v>18</v>
      </c>
      <c r="J179" s="173"/>
      <c r="K179" s="175"/>
      <c r="L179" s="166"/>
      <c r="M179" s="275">
        <v>48</v>
      </c>
      <c r="N179" s="173"/>
      <c r="O179" s="176"/>
    </row>
    <row r="180" spans="1:15" ht="17" customHeight="1" x14ac:dyDescent="0.35">
      <c r="A180" s="273">
        <v>19</v>
      </c>
      <c r="B180" s="173"/>
      <c r="C180" s="174"/>
      <c r="D180" s="166"/>
      <c r="E180" s="272">
        <v>49</v>
      </c>
      <c r="F180" s="173"/>
      <c r="G180" s="174"/>
      <c r="H180" s="169"/>
      <c r="I180" s="275">
        <v>19</v>
      </c>
      <c r="J180" s="173"/>
      <c r="K180" s="175"/>
      <c r="L180" s="166"/>
      <c r="M180" s="275">
        <v>49</v>
      </c>
      <c r="N180" s="173"/>
      <c r="O180" s="176"/>
    </row>
    <row r="181" spans="1:15" ht="17" customHeight="1" x14ac:dyDescent="0.35">
      <c r="A181" s="273">
        <v>20</v>
      </c>
      <c r="B181" s="173"/>
      <c r="C181" s="174"/>
      <c r="D181" s="166"/>
      <c r="E181" s="272">
        <v>50</v>
      </c>
      <c r="F181" s="173"/>
      <c r="G181" s="174"/>
      <c r="H181" s="169"/>
      <c r="I181" s="275">
        <v>20</v>
      </c>
      <c r="J181" s="173"/>
      <c r="K181" s="175"/>
      <c r="L181" s="166"/>
      <c r="M181" s="275">
        <v>50</v>
      </c>
      <c r="N181" s="173"/>
      <c r="O181" s="176"/>
    </row>
    <row r="182" spans="1:15" ht="17" customHeight="1" x14ac:dyDescent="0.35">
      <c r="A182" s="273">
        <v>21</v>
      </c>
      <c r="B182" s="173"/>
      <c r="C182" s="174"/>
      <c r="D182" s="166"/>
      <c r="E182" s="272">
        <v>51</v>
      </c>
      <c r="F182" s="173"/>
      <c r="G182" s="174"/>
      <c r="H182" s="169"/>
      <c r="I182" s="275">
        <v>21</v>
      </c>
      <c r="J182" s="173"/>
      <c r="K182" s="175"/>
      <c r="L182" s="166"/>
      <c r="M182" s="275">
        <v>51</v>
      </c>
      <c r="N182" s="173"/>
      <c r="O182" s="176"/>
    </row>
    <row r="183" spans="1:15" ht="17" customHeight="1" x14ac:dyDescent="0.35">
      <c r="A183" s="273">
        <v>22</v>
      </c>
      <c r="B183" s="173"/>
      <c r="C183" s="174"/>
      <c r="D183" s="166"/>
      <c r="E183" s="272">
        <v>52</v>
      </c>
      <c r="F183" s="173"/>
      <c r="G183" s="174"/>
      <c r="H183" s="169"/>
      <c r="I183" s="275">
        <v>22</v>
      </c>
      <c r="J183" s="173"/>
      <c r="K183" s="175"/>
      <c r="L183" s="166"/>
      <c r="M183" s="275">
        <v>52</v>
      </c>
      <c r="N183" s="173"/>
      <c r="O183" s="176"/>
    </row>
    <row r="184" spans="1:15" ht="17" customHeight="1" x14ac:dyDescent="0.35">
      <c r="A184" s="273">
        <v>23</v>
      </c>
      <c r="B184" s="173"/>
      <c r="C184" s="174"/>
      <c r="D184" s="166"/>
      <c r="E184" s="272">
        <v>53</v>
      </c>
      <c r="F184" s="173"/>
      <c r="G184" s="174"/>
      <c r="H184" s="169"/>
      <c r="I184" s="275">
        <v>23</v>
      </c>
      <c r="J184" s="173"/>
      <c r="K184" s="175"/>
      <c r="L184" s="166"/>
      <c r="M184" s="275">
        <v>53</v>
      </c>
      <c r="N184" s="173"/>
      <c r="O184" s="176"/>
    </row>
    <row r="185" spans="1:15" ht="17" customHeight="1" x14ac:dyDescent="0.35">
      <c r="A185" s="273">
        <v>24</v>
      </c>
      <c r="B185" s="173"/>
      <c r="C185" s="174"/>
      <c r="D185" s="166"/>
      <c r="E185" s="272">
        <v>54</v>
      </c>
      <c r="F185" s="173"/>
      <c r="G185" s="174"/>
      <c r="H185" s="169"/>
      <c r="I185" s="275">
        <v>24</v>
      </c>
      <c r="J185" s="173"/>
      <c r="K185" s="175"/>
      <c r="L185" s="166"/>
      <c r="M185" s="275">
        <v>54</v>
      </c>
      <c r="N185" s="173"/>
      <c r="O185" s="176"/>
    </row>
    <row r="186" spans="1:15" ht="17" customHeight="1" x14ac:dyDescent="0.35">
      <c r="A186" s="273">
        <v>25</v>
      </c>
      <c r="B186" s="173"/>
      <c r="C186" s="174"/>
      <c r="D186" s="166"/>
      <c r="E186" s="272">
        <v>55</v>
      </c>
      <c r="F186" s="173"/>
      <c r="G186" s="174"/>
      <c r="H186" s="169"/>
      <c r="I186" s="275">
        <v>25</v>
      </c>
      <c r="J186" s="173"/>
      <c r="K186" s="175"/>
      <c r="L186" s="166"/>
      <c r="M186" s="275">
        <v>55</v>
      </c>
      <c r="N186" s="173"/>
      <c r="O186" s="176"/>
    </row>
    <row r="187" spans="1:15" ht="17" customHeight="1" x14ac:dyDescent="0.35">
      <c r="A187" s="273">
        <v>26</v>
      </c>
      <c r="B187" s="173"/>
      <c r="C187" s="174"/>
      <c r="D187" s="166"/>
      <c r="E187" s="272">
        <v>56</v>
      </c>
      <c r="F187" s="173"/>
      <c r="G187" s="174"/>
      <c r="H187" s="169"/>
      <c r="I187" s="275">
        <v>26</v>
      </c>
      <c r="J187" s="173"/>
      <c r="K187" s="175"/>
      <c r="L187" s="166"/>
      <c r="M187" s="275">
        <v>56</v>
      </c>
      <c r="N187" s="173"/>
      <c r="O187" s="176"/>
    </row>
    <row r="188" spans="1:15" ht="17" customHeight="1" x14ac:dyDescent="0.35">
      <c r="A188" s="273">
        <v>27</v>
      </c>
      <c r="B188" s="173"/>
      <c r="C188" s="174"/>
      <c r="D188" s="166"/>
      <c r="E188" s="272">
        <v>57</v>
      </c>
      <c r="F188" s="173"/>
      <c r="G188" s="174"/>
      <c r="H188" s="169"/>
      <c r="I188" s="275">
        <v>27</v>
      </c>
      <c r="J188" s="173"/>
      <c r="K188" s="175"/>
      <c r="L188" s="166"/>
      <c r="M188" s="275">
        <v>57</v>
      </c>
      <c r="N188" s="173"/>
      <c r="O188" s="176"/>
    </row>
    <row r="189" spans="1:15" ht="17" customHeight="1" x14ac:dyDescent="0.35">
      <c r="A189" s="273">
        <v>28</v>
      </c>
      <c r="B189" s="173"/>
      <c r="C189" s="174"/>
      <c r="D189" s="166"/>
      <c r="E189" s="272">
        <v>58</v>
      </c>
      <c r="F189" s="173"/>
      <c r="G189" s="174"/>
      <c r="H189" s="169"/>
      <c r="I189" s="275">
        <v>28</v>
      </c>
      <c r="J189" s="173"/>
      <c r="K189" s="175"/>
      <c r="L189" s="166"/>
      <c r="M189" s="275">
        <v>58</v>
      </c>
      <c r="N189" s="173"/>
      <c r="O189" s="176"/>
    </row>
    <row r="190" spans="1:15" ht="17" customHeight="1" x14ac:dyDescent="0.35">
      <c r="A190" s="273">
        <v>29</v>
      </c>
      <c r="B190" s="173"/>
      <c r="C190" s="174"/>
      <c r="D190" s="166"/>
      <c r="E190" s="272">
        <v>59</v>
      </c>
      <c r="F190" s="173"/>
      <c r="G190" s="174"/>
      <c r="H190" s="169"/>
      <c r="I190" s="275">
        <v>29</v>
      </c>
      <c r="J190" s="173"/>
      <c r="K190" s="175"/>
      <c r="L190" s="166"/>
      <c r="M190" s="275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11" t="s">
        <v>38</v>
      </c>
      <c r="B192" s="511"/>
      <c r="C192" s="511"/>
      <c r="D192" s="511"/>
      <c r="E192" s="511"/>
      <c r="F192" s="511"/>
      <c r="G192" s="285"/>
      <c r="H192" s="169"/>
      <c r="I192" s="510" t="s">
        <v>38</v>
      </c>
      <c r="J192" s="510"/>
      <c r="K192" s="510"/>
      <c r="L192" s="510"/>
      <c r="M192" s="511"/>
      <c r="N192" s="511"/>
      <c r="O192" s="286"/>
    </row>
    <row r="193" spans="1:15" ht="20" customHeight="1" thickBot="1" x14ac:dyDescent="0.4">
      <c r="A193" s="512" t="s">
        <v>115</v>
      </c>
      <c r="B193" s="512"/>
      <c r="C193" s="512">
        <f>C37</f>
        <v>60</v>
      </c>
      <c r="D193" s="512"/>
      <c r="E193" s="511"/>
      <c r="F193" s="511"/>
      <c r="G193" s="285"/>
      <c r="H193" s="169"/>
      <c r="I193" s="512" t="s">
        <v>115</v>
      </c>
      <c r="J193" s="512"/>
      <c r="K193" s="512">
        <f>C193</f>
        <v>60</v>
      </c>
      <c r="L193" s="512"/>
      <c r="M193" s="511"/>
      <c r="N193" s="511"/>
      <c r="O193" s="286"/>
    </row>
    <row r="194" spans="1:15" ht="20" customHeight="1" thickBot="1" x14ac:dyDescent="0.4">
      <c r="A194" s="511" t="s">
        <v>39</v>
      </c>
      <c r="B194" s="511"/>
      <c r="C194" s="511"/>
      <c r="D194" s="511"/>
      <c r="E194" s="511"/>
      <c r="F194" s="511"/>
      <c r="G194" s="285"/>
      <c r="H194" s="169"/>
      <c r="I194" s="510" t="s">
        <v>39</v>
      </c>
      <c r="J194" s="510"/>
      <c r="K194" s="510"/>
      <c r="L194" s="510"/>
      <c r="M194" s="511"/>
      <c r="N194" s="511"/>
      <c r="O194" s="286"/>
    </row>
    <row r="195" spans="1:15" ht="20" customHeight="1" thickBot="1" x14ac:dyDescent="0.4">
      <c r="A195" s="511" t="s">
        <v>111</v>
      </c>
      <c r="B195" s="511"/>
      <c r="C195" s="511"/>
      <c r="D195" s="511"/>
      <c r="E195" s="511"/>
      <c r="F195" s="511"/>
      <c r="G195" s="287"/>
      <c r="H195" s="182"/>
      <c r="I195" s="510" t="str">
        <f>A195</f>
        <v xml:space="preserve">Partijpunten: </v>
      </c>
      <c r="J195" s="510"/>
      <c r="K195" s="510"/>
      <c r="L195" s="510"/>
      <c r="M195" s="511"/>
      <c r="N195" s="511"/>
      <c r="O195" s="288"/>
    </row>
    <row r="196" spans="1:15" ht="30" customHeight="1" thickBot="1" x14ac:dyDescent="0.5">
      <c r="A196" s="156" t="str">
        <f>A1</f>
        <v>DB Li</v>
      </c>
      <c r="B196" s="276" t="s">
        <v>33</v>
      </c>
      <c r="C196" s="522">
        <v>6</v>
      </c>
      <c r="D196" s="523"/>
      <c r="E196" s="277" t="s">
        <v>112</v>
      </c>
      <c r="F196" s="291">
        <f>F1</f>
        <v>3</v>
      </c>
      <c r="G196" s="279" t="s">
        <v>116</v>
      </c>
      <c r="H196" s="290"/>
      <c r="I196" s="156" t="str">
        <f>A196</f>
        <v>DB Li</v>
      </c>
      <c r="J196" s="276" t="s">
        <v>33</v>
      </c>
      <c r="K196" s="524">
        <f>C196</f>
        <v>6</v>
      </c>
      <c r="L196" s="523"/>
      <c r="M196" s="277" t="s">
        <v>112</v>
      </c>
      <c r="N196" s="274">
        <f>F196</f>
        <v>3</v>
      </c>
      <c r="O196" s="280" t="str">
        <f>G196</f>
        <v>P B</v>
      </c>
    </row>
    <row r="197" spans="1:15" ht="15" customHeight="1" thickBot="1" x14ac:dyDescent="0.4">
      <c r="A197" s="156"/>
      <c r="B197" s="513"/>
      <c r="C197" s="514"/>
      <c r="D197" s="514"/>
      <c r="E197" s="514"/>
      <c r="F197" s="514"/>
      <c r="G197" s="515"/>
      <c r="H197" s="159"/>
      <c r="I197" s="525"/>
      <c r="J197" s="526"/>
      <c r="K197" s="526"/>
      <c r="L197" s="526"/>
      <c r="M197" s="526"/>
      <c r="N197" s="526"/>
      <c r="O197" s="527"/>
    </row>
    <row r="198" spans="1:15" ht="15" customHeight="1" thickBot="1" x14ac:dyDescent="0.4">
      <c r="A198" s="281"/>
      <c r="B198" s="516" t="s">
        <v>114</v>
      </c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8"/>
      <c r="O198" s="282"/>
    </row>
    <row r="199" spans="1:15" ht="19" customHeight="1" thickBot="1" x14ac:dyDescent="0.4">
      <c r="A199" s="158" t="s">
        <v>34</v>
      </c>
      <c r="B199" s="519"/>
      <c r="C199" s="520"/>
      <c r="D199" s="520"/>
      <c r="E199" s="520"/>
      <c r="F199" s="520"/>
      <c r="G199" s="521"/>
      <c r="H199" s="336"/>
      <c r="I199" s="158" t="s">
        <v>34</v>
      </c>
      <c r="J199" s="519"/>
      <c r="K199" s="520"/>
      <c r="L199" s="520"/>
      <c r="M199" s="520"/>
      <c r="N199" s="520"/>
      <c r="O199" s="521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84"/>
      <c r="E200" s="162" t="s">
        <v>35</v>
      </c>
      <c r="F200" s="160" t="s">
        <v>36</v>
      </c>
      <c r="G200" s="161" t="s">
        <v>37</v>
      </c>
      <c r="H200" s="335"/>
      <c r="I200" s="162" t="s">
        <v>35</v>
      </c>
      <c r="J200" s="160" t="s">
        <v>36</v>
      </c>
      <c r="K200" s="160" t="s">
        <v>37</v>
      </c>
      <c r="L200" s="284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3">
        <v>2</v>
      </c>
      <c r="B202" s="173"/>
      <c r="C202" s="174"/>
      <c r="D202" s="166"/>
      <c r="E202" s="272">
        <v>32</v>
      </c>
      <c r="F202" s="173"/>
      <c r="G202" s="174"/>
      <c r="H202" s="169"/>
      <c r="I202" s="275">
        <v>2</v>
      </c>
      <c r="J202" s="173"/>
      <c r="K202" s="175"/>
      <c r="L202" s="166"/>
      <c r="M202" s="275">
        <v>32</v>
      </c>
      <c r="N202" s="173"/>
      <c r="O202" s="176"/>
    </row>
    <row r="203" spans="1:15" ht="17" customHeight="1" x14ac:dyDescent="0.35">
      <c r="A203" s="273">
        <v>3</v>
      </c>
      <c r="B203" s="173"/>
      <c r="C203" s="174"/>
      <c r="D203" s="166"/>
      <c r="E203" s="272">
        <v>33</v>
      </c>
      <c r="F203" s="173"/>
      <c r="G203" s="174"/>
      <c r="H203" s="169"/>
      <c r="I203" s="275">
        <v>3</v>
      </c>
      <c r="J203" s="173"/>
      <c r="K203" s="175"/>
      <c r="L203" s="166"/>
      <c r="M203" s="275">
        <v>33</v>
      </c>
      <c r="N203" s="173"/>
      <c r="O203" s="176"/>
    </row>
    <row r="204" spans="1:15" ht="17" customHeight="1" x14ac:dyDescent="0.35">
      <c r="A204" s="273">
        <v>4</v>
      </c>
      <c r="B204" s="173"/>
      <c r="C204" s="174"/>
      <c r="D204" s="166"/>
      <c r="E204" s="272">
        <v>34</v>
      </c>
      <c r="F204" s="173"/>
      <c r="G204" s="174"/>
      <c r="H204" s="169"/>
      <c r="I204" s="275">
        <v>4</v>
      </c>
      <c r="J204" s="173"/>
      <c r="K204" s="175"/>
      <c r="L204" s="166"/>
      <c r="M204" s="275">
        <v>34</v>
      </c>
      <c r="N204" s="173"/>
      <c r="O204" s="176"/>
    </row>
    <row r="205" spans="1:15" ht="17" customHeight="1" x14ac:dyDescent="0.35">
      <c r="A205" s="273">
        <v>5</v>
      </c>
      <c r="B205" s="173"/>
      <c r="C205" s="174"/>
      <c r="D205" s="166"/>
      <c r="E205" s="272">
        <v>35</v>
      </c>
      <c r="F205" s="173"/>
      <c r="G205" s="174"/>
      <c r="H205" s="169"/>
      <c r="I205" s="275">
        <v>5</v>
      </c>
      <c r="J205" s="173"/>
      <c r="K205" s="175"/>
      <c r="L205" s="166"/>
      <c r="M205" s="275">
        <v>35</v>
      </c>
      <c r="N205" s="173"/>
      <c r="O205" s="176"/>
    </row>
    <row r="206" spans="1:15" ht="17" customHeight="1" x14ac:dyDescent="0.35">
      <c r="A206" s="273">
        <v>6</v>
      </c>
      <c r="B206" s="173"/>
      <c r="C206" s="174"/>
      <c r="D206" s="166"/>
      <c r="E206" s="272">
        <v>36</v>
      </c>
      <c r="F206" s="173"/>
      <c r="G206" s="174"/>
      <c r="H206" s="169"/>
      <c r="I206" s="275">
        <v>6</v>
      </c>
      <c r="J206" s="173"/>
      <c r="K206" s="175"/>
      <c r="L206" s="166"/>
      <c r="M206" s="275">
        <v>36</v>
      </c>
      <c r="N206" s="173"/>
      <c r="O206" s="176"/>
    </row>
    <row r="207" spans="1:15" ht="17" customHeight="1" x14ac:dyDescent="0.35">
      <c r="A207" s="273">
        <v>7</v>
      </c>
      <c r="B207" s="173"/>
      <c r="C207" s="174"/>
      <c r="D207" s="166"/>
      <c r="E207" s="272">
        <v>37</v>
      </c>
      <c r="F207" s="173"/>
      <c r="G207" s="174"/>
      <c r="H207" s="169"/>
      <c r="I207" s="275">
        <v>7</v>
      </c>
      <c r="J207" s="173"/>
      <c r="K207" s="175"/>
      <c r="L207" s="166"/>
      <c r="M207" s="275">
        <v>37</v>
      </c>
      <c r="N207" s="173"/>
      <c r="O207" s="176"/>
    </row>
    <row r="208" spans="1:15" ht="17" customHeight="1" x14ac:dyDescent="0.35">
      <c r="A208" s="273">
        <v>8</v>
      </c>
      <c r="B208" s="173"/>
      <c r="C208" s="174"/>
      <c r="D208" s="166"/>
      <c r="E208" s="272">
        <v>38</v>
      </c>
      <c r="F208" s="173"/>
      <c r="G208" s="174"/>
      <c r="H208" s="169"/>
      <c r="I208" s="275">
        <v>8</v>
      </c>
      <c r="J208" s="173"/>
      <c r="K208" s="175"/>
      <c r="L208" s="166"/>
      <c r="M208" s="275">
        <v>38</v>
      </c>
      <c r="N208" s="173"/>
      <c r="O208" s="176"/>
    </row>
    <row r="209" spans="1:15" ht="17" customHeight="1" x14ac:dyDescent="0.35">
      <c r="A209" s="273">
        <v>9</v>
      </c>
      <c r="B209" s="173"/>
      <c r="C209" s="174"/>
      <c r="D209" s="166"/>
      <c r="E209" s="272">
        <v>39</v>
      </c>
      <c r="F209" s="173"/>
      <c r="G209" s="174"/>
      <c r="H209" s="169"/>
      <c r="I209" s="275">
        <v>9</v>
      </c>
      <c r="J209" s="173"/>
      <c r="K209" s="175"/>
      <c r="L209" s="166"/>
      <c r="M209" s="275">
        <v>39</v>
      </c>
      <c r="N209" s="173"/>
      <c r="O209" s="176"/>
    </row>
    <row r="210" spans="1:15" ht="17" customHeight="1" x14ac:dyDescent="0.35">
      <c r="A210" s="273">
        <v>10</v>
      </c>
      <c r="B210" s="173"/>
      <c r="C210" s="174"/>
      <c r="D210" s="166"/>
      <c r="E210" s="272">
        <v>40</v>
      </c>
      <c r="F210" s="173"/>
      <c r="G210" s="174"/>
      <c r="H210" s="169"/>
      <c r="I210" s="275">
        <v>10</v>
      </c>
      <c r="J210" s="173"/>
      <c r="K210" s="175"/>
      <c r="L210" s="166"/>
      <c r="M210" s="275">
        <v>40</v>
      </c>
      <c r="N210" s="173"/>
      <c r="O210" s="176"/>
    </row>
    <row r="211" spans="1:15" ht="17" customHeight="1" x14ac:dyDescent="0.35">
      <c r="A211" s="273">
        <v>11</v>
      </c>
      <c r="B211" s="173"/>
      <c r="C211" s="174"/>
      <c r="D211" s="166"/>
      <c r="E211" s="272">
        <v>41</v>
      </c>
      <c r="F211" s="173"/>
      <c r="G211" s="174"/>
      <c r="H211" s="169"/>
      <c r="I211" s="275">
        <v>11</v>
      </c>
      <c r="J211" s="173"/>
      <c r="K211" s="175"/>
      <c r="L211" s="166"/>
      <c r="M211" s="275">
        <v>41</v>
      </c>
      <c r="N211" s="173"/>
      <c r="O211" s="176"/>
    </row>
    <row r="212" spans="1:15" ht="17" customHeight="1" x14ac:dyDescent="0.35">
      <c r="A212" s="273">
        <v>12</v>
      </c>
      <c r="B212" s="173"/>
      <c r="C212" s="174"/>
      <c r="D212" s="166"/>
      <c r="E212" s="272">
        <v>42</v>
      </c>
      <c r="F212" s="173"/>
      <c r="G212" s="174"/>
      <c r="H212" s="169"/>
      <c r="I212" s="275">
        <v>12</v>
      </c>
      <c r="J212" s="173"/>
      <c r="K212" s="175"/>
      <c r="L212" s="166"/>
      <c r="M212" s="275">
        <v>42</v>
      </c>
      <c r="N212" s="173"/>
      <c r="O212" s="176"/>
    </row>
    <row r="213" spans="1:15" ht="17" customHeight="1" x14ac:dyDescent="0.35">
      <c r="A213" s="273">
        <v>13</v>
      </c>
      <c r="B213" s="173"/>
      <c r="C213" s="174"/>
      <c r="D213" s="166"/>
      <c r="E213" s="272">
        <v>43</v>
      </c>
      <c r="F213" s="173"/>
      <c r="G213" s="174"/>
      <c r="H213" s="169"/>
      <c r="I213" s="275">
        <v>13</v>
      </c>
      <c r="J213" s="173"/>
      <c r="K213" s="175"/>
      <c r="L213" s="166"/>
      <c r="M213" s="275">
        <v>43</v>
      </c>
      <c r="N213" s="173"/>
      <c r="O213" s="176"/>
    </row>
    <row r="214" spans="1:15" ht="17" customHeight="1" x14ac:dyDescent="0.35">
      <c r="A214" s="273">
        <v>14</v>
      </c>
      <c r="B214" s="173"/>
      <c r="C214" s="174"/>
      <c r="D214" s="166"/>
      <c r="E214" s="272">
        <v>44</v>
      </c>
      <c r="F214" s="173"/>
      <c r="G214" s="174"/>
      <c r="H214" s="169"/>
      <c r="I214" s="275">
        <v>14</v>
      </c>
      <c r="J214" s="173"/>
      <c r="K214" s="175"/>
      <c r="L214" s="166"/>
      <c r="M214" s="275">
        <v>44</v>
      </c>
      <c r="N214" s="173"/>
      <c r="O214" s="176"/>
    </row>
    <row r="215" spans="1:15" ht="17" customHeight="1" x14ac:dyDescent="0.35">
      <c r="A215" s="273">
        <v>15</v>
      </c>
      <c r="B215" s="173"/>
      <c r="C215" s="174"/>
      <c r="D215" s="166"/>
      <c r="E215" s="272">
        <v>45</v>
      </c>
      <c r="F215" s="173"/>
      <c r="G215" s="174"/>
      <c r="H215" s="169"/>
      <c r="I215" s="275">
        <v>15</v>
      </c>
      <c r="J215" s="173"/>
      <c r="K215" s="175"/>
      <c r="L215" s="166"/>
      <c r="M215" s="275">
        <v>45</v>
      </c>
      <c r="N215" s="173"/>
      <c r="O215" s="176"/>
    </row>
    <row r="216" spans="1:15" ht="17" customHeight="1" x14ac:dyDescent="0.35">
      <c r="A216" s="273">
        <v>16</v>
      </c>
      <c r="B216" s="173"/>
      <c r="C216" s="174"/>
      <c r="D216" s="166"/>
      <c r="E216" s="272">
        <v>46</v>
      </c>
      <c r="F216" s="173"/>
      <c r="G216" s="174"/>
      <c r="H216" s="169"/>
      <c r="I216" s="275">
        <v>16</v>
      </c>
      <c r="J216" s="173"/>
      <c r="K216" s="175"/>
      <c r="L216" s="166"/>
      <c r="M216" s="275">
        <v>46</v>
      </c>
      <c r="N216" s="173"/>
      <c r="O216" s="176"/>
    </row>
    <row r="217" spans="1:15" ht="17" customHeight="1" x14ac:dyDescent="0.35">
      <c r="A217" s="273">
        <v>17</v>
      </c>
      <c r="B217" s="173"/>
      <c r="C217" s="174"/>
      <c r="D217" s="166"/>
      <c r="E217" s="272">
        <v>47</v>
      </c>
      <c r="F217" s="173"/>
      <c r="G217" s="174"/>
      <c r="H217" s="169"/>
      <c r="I217" s="275">
        <v>17</v>
      </c>
      <c r="J217" s="173"/>
      <c r="K217" s="175"/>
      <c r="L217" s="166"/>
      <c r="M217" s="275">
        <v>47</v>
      </c>
      <c r="N217" s="173"/>
      <c r="O217" s="176"/>
    </row>
    <row r="218" spans="1:15" ht="17" customHeight="1" x14ac:dyDescent="0.35">
      <c r="A218" s="273">
        <v>18</v>
      </c>
      <c r="B218" s="173"/>
      <c r="C218" s="174"/>
      <c r="D218" s="166"/>
      <c r="E218" s="272">
        <v>48</v>
      </c>
      <c r="F218" s="173"/>
      <c r="G218" s="174"/>
      <c r="H218" s="169"/>
      <c r="I218" s="275">
        <v>18</v>
      </c>
      <c r="J218" s="173"/>
      <c r="K218" s="175"/>
      <c r="L218" s="166"/>
      <c r="M218" s="275">
        <v>48</v>
      </c>
      <c r="N218" s="173"/>
      <c r="O218" s="176"/>
    </row>
    <row r="219" spans="1:15" ht="17" customHeight="1" x14ac:dyDescent="0.35">
      <c r="A219" s="273">
        <v>19</v>
      </c>
      <c r="B219" s="173"/>
      <c r="C219" s="174"/>
      <c r="D219" s="166"/>
      <c r="E219" s="272">
        <v>49</v>
      </c>
      <c r="F219" s="173"/>
      <c r="G219" s="174"/>
      <c r="H219" s="169"/>
      <c r="I219" s="275">
        <v>19</v>
      </c>
      <c r="J219" s="173"/>
      <c r="K219" s="175"/>
      <c r="L219" s="166"/>
      <c r="M219" s="275">
        <v>49</v>
      </c>
      <c r="N219" s="173"/>
      <c r="O219" s="176"/>
    </row>
    <row r="220" spans="1:15" ht="17" customHeight="1" x14ac:dyDescent="0.35">
      <c r="A220" s="273">
        <v>20</v>
      </c>
      <c r="B220" s="173"/>
      <c r="C220" s="174"/>
      <c r="D220" s="166"/>
      <c r="E220" s="272">
        <v>50</v>
      </c>
      <c r="F220" s="173"/>
      <c r="G220" s="174"/>
      <c r="H220" s="169"/>
      <c r="I220" s="275">
        <v>20</v>
      </c>
      <c r="J220" s="173"/>
      <c r="K220" s="175"/>
      <c r="L220" s="166"/>
      <c r="M220" s="275">
        <v>50</v>
      </c>
      <c r="N220" s="173"/>
      <c r="O220" s="176"/>
    </row>
    <row r="221" spans="1:15" ht="17" customHeight="1" x14ac:dyDescent="0.35">
      <c r="A221" s="273">
        <v>21</v>
      </c>
      <c r="B221" s="173"/>
      <c r="C221" s="174"/>
      <c r="D221" s="166"/>
      <c r="E221" s="272">
        <v>51</v>
      </c>
      <c r="F221" s="173"/>
      <c r="G221" s="174"/>
      <c r="H221" s="169"/>
      <c r="I221" s="275">
        <v>21</v>
      </c>
      <c r="J221" s="173"/>
      <c r="K221" s="175"/>
      <c r="L221" s="166"/>
      <c r="M221" s="275">
        <v>51</v>
      </c>
      <c r="N221" s="173"/>
      <c r="O221" s="176"/>
    </row>
    <row r="222" spans="1:15" ht="17" customHeight="1" x14ac:dyDescent="0.35">
      <c r="A222" s="273">
        <v>22</v>
      </c>
      <c r="B222" s="173"/>
      <c r="C222" s="174"/>
      <c r="D222" s="166"/>
      <c r="E222" s="272">
        <v>52</v>
      </c>
      <c r="F222" s="173"/>
      <c r="G222" s="174"/>
      <c r="H222" s="169"/>
      <c r="I222" s="275">
        <v>22</v>
      </c>
      <c r="J222" s="173"/>
      <c r="K222" s="175"/>
      <c r="L222" s="166"/>
      <c r="M222" s="275">
        <v>52</v>
      </c>
      <c r="N222" s="173"/>
      <c r="O222" s="176"/>
    </row>
    <row r="223" spans="1:15" ht="17" customHeight="1" x14ac:dyDescent="0.35">
      <c r="A223" s="273">
        <v>23</v>
      </c>
      <c r="B223" s="173"/>
      <c r="C223" s="174"/>
      <c r="D223" s="166"/>
      <c r="E223" s="272">
        <v>53</v>
      </c>
      <c r="F223" s="173"/>
      <c r="G223" s="174"/>
      <c r="H223" s="169"/>
      <c r="I223" s="275">
        <v>23</v>
      </c>
      <c r="J223" s="173"/>
      <c r="K223" s="175"/>
      <c r="L223" s="166"/>
      <c r="M223" s="275">
        <v>53</v>
      </c>
      <c r="N223" s="173"/>
      <c r="O223" s="176"/>
    </row>
    <row r="224" spans="1:15" ht="17" customHeight="1" x14ac:dyDescent="0.35">
      <c r="A224" s="273">
        <v>24</v>
      </c>
      <c r="B224" s="173"/>
      <c r="C224" s="174"/>
      <c r="D224" s="166"/>
      <c r="E224" s="272">
        <v>54</v>
      </c>
      <c r="F224" s="173"/>
      <c r="G224" s="174"/>
      <c r="H224" s="169"/>
      <c r="I224" s="275">
        <v>24</v>
      </c>
      <c r="J224" s="173"/>
      <c r="K224" s="175"/>
      <c r="L224" s="166"/>
      <c r="M224" s="275">
        <v>54</v>
      </c>
      <c r="N224" s="173"/>
      <c r="O224" s="176"/>
    </row>
    <row r="225" spans="1:15" ht="17" customHeight="1" x14ac:dyDescent="0.35">
      <c r="A225" s="273">
        <v>25</v>
      </c>
      <c r="B225" s="173"/>
      <c r="C225" s="174"/>
      <c r="D225" s="166"/>
      <c r="E225" s="272">
        <v>55</v>
      </c>
      <c r="F225" s="173"/>
      <c r="G225" s="174"/>
      <c r="H225" s="169"/>
      <c r="I225" s="275">
        <v>25</v>
      </c>
      <c r="J225" s="173"/>
      <c r="K225" s="175"/>
      <c r="L225" s="166"/>
      <c r="M225" s="275">
        <v>55</v>
      </c>
      <c r="N225" s="173"/>
      <c r="O225" s="176"/>
    </row>
    <row r="226" spans="1:15" ht="17" customHeight="1" x14ac:dyDescent="0.35">
      <c r="A226" s="273">
        <v>26</v>
      </c>
      <c r="B226" s="173"/>
      <c r="C226" s="174"/>
      <c r="D226" s="166"/>
      <c r="E226" s="272">
        <v>56</v>
      </c>
      <c r="F226" s="173"/>
      <c r="G226" s="174"/>
      <c r="H226" s="169"/>
      <c r="I226" s="275">
        <v>26</v>
      </c>
      <c r="J226" s="173"/>
      <c r="K226" s="175"/>
      <c r="L226" s="166"/>
      <c r="M226" s="275">
        <v>56</v>
      </c>
      <c r="N226" s="173"/>
      <c r="O226" s="176"/>
    </row>
    <row r="227" spans="1:15" ht="17" customHeight="1" x14ac:dyDescent="0.35">
      <c r="A227" s="273">
        <v>27</v>
      </c>
      <c r="B227" s="173"/>
      <c r="C227" s="174"/>
      <c r="D227" s="166"/>
      <c r="E227" s="272">
        <v>57</v>
      </c>
      <c r="F227" s="173"/>
      <c r="G227" s="174"/>
      <c r="H227" s="169"/>
      <c r="I227" s="275">
        <v>27</v>
      </c>
      <c r="J227" s="173"/>
      <c r="K227" s="175"/>
      <c r="L227" s="166"/>
      <c r="M227" s="275">
        <v>57</v>
      </c>
      <c r="N227" s="173"/>
      <c r="O227" s="176"/>
    </row>
    <row r="228" spans="1:15" ht="17" customHeight="1" x14ac:dyDescent="0.35">
      <c r="A228" s="273">
        <v>28</v>
      </c>
      <c r="B228" s="173"/>
      <c r="C228" s="174"/>
      <c r="D228" s="166"/>
      <c r="E228" s="272">
        <v>58</v>
      </c>
      <c r="F228" s="173"/>
      <c r="G228" s="174"/>
      <c r="H228" s="169"/>
      <c r="I228" s="275">
        <v>28</v>
      </c>
      <c r="J228" s="173"/>
      <c r="K228" s="175"/>
      <c r="L228" s="166"/>
      <c r="M228" s="275">
        <v>58</v>
      </c>
      <c r="N228" s="173"/>
      <c r="O228" s="176"/>
    </row>
    <row r="229" spans="1:15" ht="17" customHeight="1" x14ac:dyDescent="0.35">
      <c r="A229" s="273">
        <v>29</v>
      </c>
      <c r="B229" s="173"/>
      <c r="C229" s="174"/>
      <c r="D229" s="166"/>
      <c r="E229" s="272">
        <v>59</v>
      </c>
      <c r="F229" s="173"/>
      <c r="G229" s="174"/>
      <c r="H229" s="169"/>
      <c r="I229" s="275">
        <v>29</v>
      </c>
      <c r="J229" s="173"/>
      <c r="K229" s="175"/>
      <c r="L229" s="166"/>
      <c r="M229" s="275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10" t="s">
        <v>38</v>
      </c>
      <c r="B231" s="510"/>
      <c r="C231" s="510"/>
      <c r="D231" s="510"/>
      <c r="E231" s="511"/>
      <c r="F231" s="511"/>
      <c r="G231" s="285"/>
      <c r="H231" s="169"/>
      <c r="I231" s="510" t="s">
        <v>38</v>
      </c>
      <c r="J231" s="510"/>
      <c r="K231" s="510"/>
      <c r="L231" s="510"/>
      <c r="M231" s="511"/>
      <c r="N231" s="511"/>
      <c r="O231" s="286"/>
    </row>
    <row r="232" spans="1:15" ht="20" customHeight="1" thickBot="1" x14ac:dyDescent="0.4">
      <c r="A232" s="512" t="s">
        <v>115</v>
      </c>
      <c r="B232" s="512"/>
      <c r="C232" s="512">
        <f>C37</f>
        <v>60</v>
      </c>
      <c r="D232" s="512"/>
      <c r="E232" s="511"/>
      <c r="F232" s="511"/>
      <c r="G232" s="285"/>
      <c r="H232" s="169"/>
      <c r="I232" s="512" t="s">
        <v>115</v>
      </c>
      <c r="J232" s="512"/>
      <c r="K232" s="443">
        <f>C232</f>
        <v>60</v>
      </c>
      <c r="L232" s="445"/>
      <c r="M232" s="511"/>
      <c r="N232" s="511"/>
      <c r="O232" s="286"/>
    </row>
    <row r="233" spans="1:15" ht="20" customHeight="1" thickBot="1" x14ac:dyDescent="0.4">
      <c r="A233" s="510" t="s">
        <v>39</v>
      </c>
      <c r="B233" s="510"/>
      <c r="C233" s="510"/>
      <c r="D233" s="510"/>
      <c r="E233" s="511"/>
      <c r="F233" s="511"/>
      <c r="G233" s="285"/>
      <c r="H233" s="169"/>
      <c r="I233" s="510" t="s">
        <v>39</v>
      </c>
      <c r="J233" s="510"/>
      <c r="K233" s="510"/>
      <c r="L233" s="510"/>
      <c r="M233" s="511"/>
      <c r="N233" s="511"/>
      <c r="O233" s="286"/>
    </row>
    <row r="234" spans="1:15" ht="20" customHeight="1" thickBot="1" x14ac:dyDescent="0.4">
      <c r="A234" s="510" t="str">
        <f>A195</f>
        <v xml:space="preserve">Partijpunten: </v>
      </c>
      <c r="B234" s="510"/>
      <c r="C234" s="510"/>
      <c r="D234" s="510"/>
      <c r="E234" s="511"/>
      <c r="F234" s="511"/>
      <c r="G234" s="287"/>
      <c r="H234" s="182"/>
      <c r="I234" s="510" t="str">
        <f>A195</f>
        <v xml:space="preserve">Partijpunten: </v>
      </c>
      <c r="J234" s="510"/>
      <c r="K234" s="510"/>
      <c r="L234" s="510"/>
      <c r="M234" s="511"/>
      <c r="N234" s="511"/>
      <c r="O234" s="288"/>
    </row>
    <row r="235" spans="1:15" ht="30" customHeight="1" thickBot="1" x14ac:dyDescent="0.5">
      <c r="A235" s="156" t="str">
        <f>A1</f>
        <v>DB Li</v>
      </c>
      <c r="B235" s="276" t="s">
        <v>33</v>
      </c>
      <c r="C235" s="522">
        <v>7</v>
      </c>
      <c r="D235" s="523"/>
      <c r="E235" s="277" t="s">
        <v>112</v>
      </c>
      <c r="F235" s="291">
        <f>F1</f>
        <v>3</v>
      </c>
      <c r="G235" s="279" t="s">
        <v>116</v>
      </c>
      <c r="H235" s="290"/>
      <c r="I235" s="156" t="str">
        <f>A235</f>
        <v>DB Li</v>
      </c>
      <c r="J235" s="276" t="s">
        <v>33</v>
      </c>
      <c r="K235" s="524">
        <f>C235</f>
        <v>7</v>
      </c>
      <c r="L235" s="523"/>
      <c r="M235" s="277" t="s">
        <v>112</v>
      </c>
      <c r="N235" s="274">
        <f>F235</f>
        <v>3</v>
      </c>
      <c r="O235" s="280" t="str">
        <f>G235</f>
        <v>P B</v>
      </c>
    </row>
    <row r="236" spans="1:15" ht="15" customHeight="1" thickBot="1" x14ac:dyDescent="0.4">
      <c r="A236" s="156"/>
      <c r="B236" s="513"/>
      <c r="C236" s="514"/>
      <c r="D236" s="514"/>
      <c r="E236" s="514"/>
      <c r="F236" s="514"/>
      <c r="G236" s="515"/>
      <c r="H236" s="159"/>
      <c r="I236" s="525"/>
      <c r="J236" s="526"/>
      <c r="K236" s="526"/>
      <c r="L236" s="526"/>
      <c r="M236" s="526"/>
      <c r="N236" s="526"/>
      <c r="O236" s="527"/>
    </row>
    <row r="237" spans="1:15" ht="15" customHeight="1" thickBot="1" x14ac:dyDescent="0.4">
      <c r="A237" s="281"/>
      <c r="B237" s="516" t="s">
        <v>114</v>
      </c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8"/>
      <c r="O237" s="282"/>
    </row>
    <row r="238" spans="1:15" ht="19" customHeight="1" thickBot="1" x14ac:dyDescent="0.4">
      <c r="A238" s="158" t="s">
        <v>34</v>
      </c>
      <c r="B238" s="519"/>
      <c r="C238" s="520"/>
      <c r="D238" s="520"/>
      <c r="E238" s="520"/>
      <c r="F238" s="520"/>
      <c r="G238" s="521"/>
      <c r="H238" s="336"/>
      <c r="I238" s="158" t="s">
        <v>34</v>
      </c>
      <c r="J238" s="519"/>
      <c r="K238" s="520"/>
      <c r="L238" s="520"/>
      <c r="M238" s="520"/>
      <c r="N238" s="520"/>
      <c r="O238" s="521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84"/>
      <c r="E239" s="162" t="s">
        <v>35</v>
      </c>
      <c r="F239" s="160" t="s">
        <v>36</v>
      </c>
      <c r="G239" s="161" t="s">
        <v>37</v>
      </c>
      <c r="H239" s="335"/>
      <c r="I239" s="162" t="s">
        <v>35</v>
      </c>
      <c r="J239" s="160" t="s">
        <v>36</v>
      </c>
      <c r="K239" s="160" t="s">
        <v>37</v>
      </c>
      <c r="L239" s="284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3">
        <v>2</v>
      </c>
      <c r="B241" s="173"/>
      <c r="C241" s="174"/>
      <c r="D241" s="166"/>
      <c r="E241" s="272">
        <v>32</v>
      </c>
      <c r="F241" s="173"/>
      <c r="G241" s="174"/>
      <c r="H241" s="169"/>
      <c r="I241" s="275">
        <v>2</v>
      </c>
      <c r="J241" s="173"/>
      <c r="K241" s="175"/>
      <c r="L241" s="166"/>
      <c r="M241" s="275">
        <v>32</v>
      </c>
      <c r="N241" s="173"/>
      <c r="O241" s="176"/>
    </row>
    <row r="242" spans="1:15" ht="17" customHeight="1" x14ac:dyDescent="0.35">
      <c r="A242" s="273">
        <v>3</v>
      </c>
      <c r="B242" s="173"/>
      <c r="C242" s="174"/>
      <c r="D242" s="166"/>
      <c r="E242" s="272">
        <v>33</v>
      </c>
      <c r="F242" s="173"/>
      <c r="G242" s="174"/>
      <c r="H242" s="169"/>
      <c r="I242" s="275">
        <v>3</v>
      </c>
      <c r="J242" s="173"/>
      <c r="K242" s="175"/>
      <c r="L242" s="166"/>
      <c r="M242" s="275">
        <v>33</v>
      </c>
      <c r="N242" s="173"/>
      <c r="O242" s="176"/>
    </row>
    <row r="243" spans="1:15" ht="17" customHeight="1" x14ac:dyDescent="0.35">
      <c r="A243" s="273">
        <v>4</v>
      </c>
      <c r="B243" s="173"/>
      <c r="C243" s="174"/>
      <c r="D243" s="166"/>
      <c r="E243" s="272">
        <v>34</v>
      </c>
      <c r="F243" s="173"/>
      <c r="G243" s="174"/>
      <c r="H243" s="169"/>
      <c r="I243" s="275">
        <v>4</v>
      </c>
      <c r="J243" s="173"/>
      <c r="K243" s="175"/>
      <c r="L243" s="166"/>
      <c r="M243" s="275">
        <v>34</v>
      </c>
      <c r="N243" s="173"/>
      <c r="O243" s="176"/>
    </row>
    <row r="244" spans="1:15" ht="17" customHeight="1" x14ac:dyDescent="0.35">
      <c r="A244" s="273">
        <v>5</v>
      </c>
      <c r="B244" s="173"/>
      <c r="C244" s="174"/>
      <c r="D244" s="166"/>
      <c r="E244" s="272">
        <v>35</v>
      </c>
      <c r="F244" s="173"/>
      <c r="G244" s="174"/>
      <c r="H244" s="169"/>
      <c r="I244" s="275">
        <v>5</v>
      </c>
      <c r="J244" s="173"/>
      <c r="K244" s="175"/>
      <c r="L244" s="166"/>
      <c r="M244" s="275">
        <v>35</v>
      </c>
      <c r="N244" s="173"/>
      <c r="O244" s="176"/>
    </row>
    <row r="245" spans="1:15" ht="17" customHeight="1" x14ac:dyDescent="0.35">
      <c r="A245" s="273">
        <v>6</v>
      </c>
      <c r="B245" s="173"/>
      <c r="C245" s="174"/>
      <c r="D245" s="166"/>
      <c r="E245" s="272">
        <v>36</v>
      </c>
      <c r="F245" s="173"/>
      <c r="G245" s="174"/>
      <c r="H245" s="169"/>
      <c r="I245" s="275">
        <v>6</v>
      </c>
      <c r="J245" s="173"/>
      <c r="K245" s="175"/>
      <c r="L245" s="166"/>
      <c r="M245" s="275">
        <v>36</v>
      </c>
      <c r="N245" s="173"/>
      <c r="O245" s="176"/>
    </row>
    <row r="246" spans="1:15" ht="17" customHeight="1" x14ac:dyDescent="0.35">
      <c r="A246" s="273">
        <v>7</v>
      </c>
      <c r="B246" s="173"/>
      <c r="C246" s="174"/>
      <c r="D246" s="166"/>
      <c r="E246" s="272">
        <v>37</v>
      </c>
      <c r="F246" s="173"/>
      <c r="G246" s="174"/>
      <c r="H246" s="169"/>
      <c r="I246" s="275">
        <v>7</v>
      </c>
      <c r="J246" s="173"/>
      <c r="K246" s="175"/>
      <c r="L246" s="166"/>
      <c r="M246" s="275">
        <v>37</v>
      </c>
      <c r="N246" s="173"/>
      <c r="O246" s="176"/>
    </row>
    <row r="247" spans="1:15" ht="17" customHeight="1" x14ac:dyDescent="0.35">
      <c r="A247" s="273">
        <v>8</v>
      </c>
      <c r="B247" s="173"/>
      <c r="C247" s="174"/>
      <c r="D247" s="166"/>
      <c r="E247" s="272">
        <v>38</v>
      </c>
      <c r="F247" s="173"/>
      <c r="G247" s="174"/>
      <c r="H247" s="169"/>
      <c r="I247" s="275">
        <v>8</v>
      </c>
      <c r="J247" s="173"/>
      <c r="K247" s="175"/>
      <c r="L247" s="166"/>
      <c r="M247" s="275">
        <v>38</v>
      </c>
      <c r="N247" s="173"/>
      <c r="O247" s="176"/>
    </row>
    <row r="248" spans="1:15" ht="17" customHeight="1" x14ac:dyDescent="0.35">
      <c r="A248" s="273">
        <v>9</v>
      </c>
      <c r="B248" s="173"/>
      <c r="C248" s="174"/>
      <c r="D248" s="166"/>
      <c r="E248" s="272">
        <v>39</v>
      </c>
      <c r="F248" s="173"/>
      <c r="G248" s="174"/>
      <c r="H248" s="169"/>
      <c r="I248" s="275">
        <v>9</v>
      </c>
      <c r="J248" s="173"/>
      <c r="K248" s="175"/>
      <c r="L248" s="166"/>
      <c r="M248" s="275">
        <v>39</v>
      </c>
      <c r="N248" s="173"/>
      <c r="O248" s="176"/>
    </row>
    <row r="249" spans="1:15" ht="17" customHeight="1" x14ac:dyDescent="0.35">
      <c r="A249" s="273">
        <v>10</v>
      </c>
      <c r="B249" s="173"/>
      <c r="C249" s="174"/>
      <c r="D249" s="166"/>
      <c r="E249" s="272">
        <v>40</v>
      </c>
      <c r="F249" s="173"/>
      <c r="G249" s="174"/>
      <c r="H249" s="169"/>
      <c r="I249" s="275">
        <v>10</v>
      </c>
      <c r="J249" s="173"/>
      <c r="K249" s="175"/>
      <c r="L249" s="166"/>
      <c r="M249" s="275">
        <v>40</v>
      </c>
      <c r="N249" s="173"/>
      <c r="O249" s="176"/>
    </row>
    <row r="250" spans="1:15" ht="17" customHeight="1" x14ac:dyDescent="0.35">
      <c r="A250" s="273">
        <v>11</v>
      </c>
      <c r="B250" s="173"/>
      <c r="C250" s="174"/>
      <c r="D250" s="166"/>
      <c r="E250" s="272">
        <v>41</v>
      </c>
      <c r="F250" s="173"/>
      <c r="G250" s="174"/>
      <c r="H250" s="169"/>
      <c r="I250" s="275">
        <v>11</v>
      </c>
      <c r="J250" s="173"/>
      <c r="K250" s="175"/>
      <c r="L250" s="166"/>
      <c r="M250" s="275">
        <v>41</v>
      </c>
      <c r="N250" s="173"/>
      <c r="O250" s="176"/>
    </row>
    <row r="251" spans="1:15" ht="17" customHeight="1" x14ac:dyDescent="0.35">
      <c r="A251" s="273">
        <v>12</v>
      </c>
      <c r="B251" s="173"/>
      <c r="C251" s="174"/>
      <c r="D251" s="166"/>
      <c r="E251" s="272">
        <v>42</v>
      </c>
      <c r="F251" s="173"/>
      <c r="G251" s="174"/>
      <c r="H251" s="169"/>
      <c r="I251" s="275">
        <v>12</v>
      </c>
      <c r="J251" s="173"/>
      <c r="K251" s="175"/>
      <c r="L251" s="166"/>
      <c r="M251" s="275">
        <v>42</v>
      </c>
      <c r="N251" s="173"/>
      <c r="O251" s="176"/>
    </row>
    <row r="252" spans="1:15" ht="17" customHeight="1" x14ac:dyDescent="0.35">
      <c r="A252" s="273">
        <v>13</v>
      </c>
      <c r="B252" s="173"/>
      <c r="C252" s="174"/>
      <c r="D252" s="166"/>
      <c r="E252" s="272">
        <v>43</v>
      </c>
      <c r="F252" s="173"/>
      <c r="G252" s="174"/>
      <c r="H252" s="169"/>
      <c r="I252" s="275">
        <v>13</v>
      </c>
      <c r="J252" s="173"/>
      <c r="K252" s="175"/>
      <c r="L252" s="166"/>
      <c r="M252" s="275">
        <v>43</v>
      </c>
      <c r="N252" s="173"/>
      <c r="O252" s="176"/>
    </row>
    <row r="253" spans="1:15" ht="17" customHeight="1" x14ac:dyDescent="0.35">
      <c r="A253" s="273">
        <v>14</v>
      </c>
      <c r="B253" s="173"/>
      <c r="C253" s="174"/>
      <c r="D253" s="166"/>
      <c r="E253" s="272">
        <v>44</v>
      </c>
      <c r="F253" s="173"/>
      <c r="G253" s="174"/>
      <c r="H253" s="169"/>
      <c r="I253" s="275">
        <v>14</v>
      </c>
      <c r="J253" s="173"/>
      <c r="K253" s="175"/>
      <c r="L253" s="166"/>
      <c r="M253" s="275">
        <v>44</v>
      </c>
      <c r="N253" s="173"/>
      <c r="O253" s="176"/>
    </row>
    <row r="254" spans="1:15" ht="17" customHeight="1" x14ac:dyDescent="0.35">
      <c r="A254" s="273">
        <v>15</v>
      </c>
      <c r="B254" s="173"/>
      <c r="C254" s="174"/>
      <c r="D254" s="166"/>
      <c r="E254" s="272">
        <v>45</v>
      </c>
      <c r="F254" s="173"/>
      <c r="G254" s="174"/>
      <c r="H254" s="169"/>
      <c r="I254" s="275">
        <v>15</v>
      </c>
      <c r="J254" s="173"/>
      <c r="K254" s="175"/>
      <c r="L254" s="166"/>
      <c r="M254" s="275">
        <v>45</v>
      </c>
      <c r="N254" s="173"/>
      <c r="O254" s="176"/>
    </row>
    <row r="255" spans="1:15" ht="17" customHeight="1" x14ac:dyDescent="0.35">
      <c r="A255" s="273">
        <v>16</v>
      </c>
      <c r="B255" s="173"/>
      <c r="C255" s="174"/>
      <c r="D255" s="166"/>
      <c r="E255" s="272">
        <v>46</v>
      </c>
      <c r="F255" s="173"/>
      <c r="G255" s="174"/>
      <c r="H255" s="169"/>
      <c r="I255" s="275">
        <v>16</v>
      </c>
      <c r="J255" s="173"/>
      <c r="K255" s="175"/>
      <c r="L255" s="166"/>
      <c r="M255" s="275">
        <v>46</v>
      </c>
      <c r="N255" s="173"/>
      <c r="O255" s="176"/>
    </row>
    <row r="256" spans="1:15" ht="17" customHeight="1" x14ac:dyDescent="0.35">
      <c r="A256" s="273">
        <v>17</v>
      </c>
      <c r="B256" s="173"/>
      <c r="C256" s="174"/>
      <c r="D256" s="166"/>
      <c r="E256" s="272">
        <v>47</v>
      </c>
      <c r="F256" s="173"/>
      <c r="G256" s="174"/>
      <c r="H256" s="169"/>
      <c r="I256" s="275">
        <v>17</v>
      </c>
      <c r="J256" s="173"/>
      <c r="K256" s="175"/>
      <c r="L256" s="166"/>
      <c r="M256" s="275">
        <v>47</v>
      </c>
      <c r="N256" s="173"/>
      <c r="O256" s="176"/>
    </row>
    <row r="257" spans="1:15" ht="17" customHeight="1" x14ac:dyDescent="0.35">
      <c r="A257" s="273">
        <v>18</v>
      </c>
      <c r="B257" s="173"/>
      <c r="C257" s="174"/>
      <c r="D257" s="166"/>
      <c r="E257" s="272">
        <v>48</v>
      </c>
      <c r="F257" s="173"/>
      <c r="G257" s="174"/>
      <c r="H257" s="169"/>
      <c r="I257" s="275">
        <v>18</v>
      </c>
      <c r="J257" s="173"/>
      <c r="K257" s="175"/>
      <c r="L257" s="166"/>
      <c r="M257" s="275">
        <v>48</v>
      </c>
      <c r="N257" s="173"/>
      <c r="O257" s="176"/>
    </row>
    <row r="258" spans="1:15" ht="17" customHeight="1" x14ac:dyDescent="0.35">
      <c r="A258" s="273">
        <v>19</v>
      </c>
      <c r="B258" s="173"/>
      <c r="C258" s="174"/>
      <c r="D258" s="166"/>
      <c r="E258" s="272">
        <v>49</v>
      </c>
      <c r="F258" s="173"/>
      <c r="G258" s="174"/>
      <c r="H258" s="169"/>
      <c r="I258" s="275">
        <v>19</v>
      </c>
      <c r="J258" s="173"/>
      <c r="K258" s="175"/>
      <c r="L258" s="166"/>
      <c r="M258" s="275">
        <v>49</v>
      </c>
      <c r="N258" s="173"/>
      <c r="O258" s="176"/>
    </row>
    <row r="259" spans="1:15" ht="17" customHeight="1" x14ac:dyDescent="0.35">
      <c r="A259" s="273">
        <v>20</v>
      </c>
      <c r="B259" s="173"/>
      <c r="C259" s="174"/>
      <c r="D259" s="166"/>
      <c r="E259" s="272">
        <v>50</v>
      </c>
      <c r="F259" s="173"/>
      <c r="G259" s="174"/>
      <c r="H259" s="169"/>
      <c r="I259" s="275">
        <v>20</v>
      </c>
      <c r="J259" s="173"/>
      <c r="K259" s="175"/>
      <c r="L259" s="166"/>
      <c r="M259" s="275">
        <v>50</v>
      </c>
      <c r="N259" s="173"/>
      <c r="O259" s="176"/>
    </row>
    <row r="260" spans="1:15" ht="17" customHeight="1" x14ac:dyDescent="0.35">
      <c r="A260" s="273">
        <v>21</v>
      </c>
      <c r="B260" s="173"/>
      <c r="C260" s="174"/>
      <c r="D260" s="166"/>
      <c r="E260" s="272">
        <v>51</v>
      </c>
      <c r="F260" s="173"/>
      <c r="G260" s="174"/>
      <c r="H260" s="169"/>
      <c r="I260" s="275">
        <v>21</v>
      </c>
      <c r="J260" s="173"/>
      <c r="K260" s="175"/>
      <c r="L260" s="166"/>
      <c r="M260" s="275">
        <v>51</v>
      </c>
      <c r="N260" s="173"/>
      <c r="O260" s="176"/>
    </row>
    <row r="261" spans="1:15" ht="17" customHeight="1" x14ac:dyDescent="0.35">
      <c r="A261" s="273">
        <v>22</v>
      </c>
      <c r="B261" s="173"/>
      <c r="C261" s="174"/>
      <c r="D261" s="166"/>
      <c r="E261" s="272">
        <v>52</v>
      </c>
      <c r="F261" s="173"/>
      <c r="G261" s="174"/>
      <c r="H261" s="169"/>
      <c r="I261" s="275">
        <v>22</v>
      </c>
      <c r="J261" s="173"/>
      <c r="K261" s="175"/>
      <c r="L261" s="166"/>
      <c r="M261" s="275">
        <v>52</v>
      </c>
      <c r="N261" s="173"/>
      <c r="O261" s="176"/>
    </row>
    <row r="262" spans="1:15" ht="17" customHeight="1" x14ac:dyDescent="0.35">
      <c r="A262" s="273">
        <v>23</v>
      </c>
      <c r="B262" s="173"/>
      <c r="C262" s="174"/>
      <c r="D262" s="166"/>
      <c r="E262" s="272">
        <v>53</v>
      </c>
      <c r="F262" s="173"/>
      <c r="G262" s="174"/>
      <c r="H262" s="169"/>
      <c r="I262" s="275">
        <v>23</v>
      </c>
      <c r="J262" s="173"/>
      <c r="K262" s="175"/>
      <c r="L262" s="166"/>
      <c r="M262" s="275">
        <v>53</v>
      </c>
      <c r="N262" s="173"/>
      <c r="O262" s="176"/>
    </row>
    <row r="263" spans="1:15" ht="17" customHeight="1" x14ac:dyDescent="0.35">
      <c r="A263" s="273">
        <v>24</v>
      </c>
      <c r="B263" s="173"/>
      <c r="C263" s="174"/>
      <c r="D263" s="166"/>
      <c r="E263" s="272">
        <v>54</v>
      </c>
      <c r="F263" s="173"/>
      <c r="G263" s="174"/>
      <c r="H263" s="169"/>
      <c r="I263" s="275">
        <v>24</v>
      </c>
      <c r="J263" s="173"/>
      <c r="K263" s="175"/>
      <c r="L263" s="166"/>
      <c r="M263" s="275">
        <v>54</v>
      </c>
      <c r="N263" s="173"/>
      <c r="O263" s="176"/>
    </row>
    <row r="264" spans="1:15" ht="17" customHeight="1" x14ac:dyDescent="0.35">
      <c r="A264" s="273">
        <v>25</v>
      </c>
      <c r="B264" s="173"/>
      <c r="C264" s="174"/>
      <c r="D264" s="166"/>
      <c r="E264" s="272">
        <v>55</v>
      </c>
      <c r="F264" s="173"/>
      <c r="G264" s="174"/>
      <c r="H264" s="169"/>
      <c r="I264" s="275">
        <v>25</v>
      </c>
      <c r="J264" s="173"/>
      <c r="K264" s="175"/>
      <c r="L264" s="166"/>
      <c r="M264" s="275">
        <v>55</v>
      </c>
      <c r="N264" s="173"/>
      <c r="O264" s="176"/>
    </row>
    <row r="265" spans="1:15" ht="17" customHeight="1" x14ac:dyDescent="0.35">
      <c r="A265" s="273">
        <v>26</v>
      </c>
      <c r="B265" s="173"/>
      <c r="C265" s="174"/>
      <c r="D265" s="166"/>
      <c r="E265" s="272">
        <v>56</v>
      </c>
      <c r="F265" s="173"/>
      <c r="G265" s="174"/>
      <c r="H265" s="169"/>
      <c r="I265" s="275">
        <v>26</v>
      </c>
      <c r="J265" s="173"/>
      <c r="K265" s="175"/>
      <c r="L265" s="166"/>
      <c r="M265" s="275">
        <v>56</v>
      </c>
      <c r="N265" s="173"/>
      <c r="O265" s="176"/>
    </row>
    <row r="266" spans="1:15" ht="17" customHeight="1" x14ac:dyDescent="0.35">
      <c r="A266" s="273">
        <v>27</v>
      </c>
      <c r="B266" s="173"/>
      <c r="C266" s="174"/>
      <c r="D266" s="166"/>
      <c r="E266" s="272">
        <v>57</v>
      </c>
      <c r="F266" s="173"/>
      <c r="G266" s="174"/>
      <c r="H266" s="169"/>
      <c r="I266" s="275">
        <v>27</v>
      </c>
      <c r="J266" s="173"/>
      <c r="K266" s="175"/>
      <c r="L266" s="166"/>
      <c r="M266" s="275">
        <v>57</v>
      </c>
      <c r="N266" s="173"/>
      <c r="O266" s="176"/>
    </row>
    <row r="267" spans="1:15" ht="17" customHeight="1" x14ac:dyDescent="0.35">
      <c r="A267" s="273">
        <v>28</v>
      </c>
      <c r="B267" s="173"/>
      <c r="C267" s="174"/>
      <c r="D267" s="166"/>
      <c r="E267" s="272">
        <v>58</v>
      </c>
      <c r="F267" s="173"/>
      <c r="G267" s="174"/>
      <c r="H267" s="169"/>
      <c r="I267" s="275">
        <v>28</v>
      </c>
      <c r="J267" s="173"/>
      <c r="K267" s="175"/>
      <c r="L267" s="166"/>
      <c r="M267" s="275">
        <v>58</v>
      </c>
      <c r="N267" s="173"/>
      <c r="O267" s="176"/>
    </row>
    <row r="268" spans="1:15" ht="17" customHeight="1" x14ac:dyDescent="0.35">
      <c r="A268" s="273">
        <v>29</v>
      </c>
      <c r="B268" s="173"/>
      <c r="C268" s="174"/>
      <c r="D268" s="166"/>
      <c r="E268" s="272">
        <v>59</v>
      </c>
      <c r="F268" s="173"/>
      <c r="G268" s="174"/>
      <c r="H268" s="169"/>
      <c r="I268" s="275">
        <v>29</v>
      </c>
      <c r="J268" s="173"/>
      <c r="K268" s="175"/>
      <c r="L268" s="166"/>
      <c r="M268" s="275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10" t="s">
        <v>38</v>
      </c>
      <c r="B270" s="510"/>
      <c r="C270" s="510"/>
      <c r="D270" s="510"/>
      <c r="E270" s="511"/>
      <c r="F270" s="511"/>
      <c r="G270" s="285"/>
      <c r="H270" s="169"/>
      <c r="I270" s="510" t="s">
        <v>38</v>
      </c>
      <c r="J270" s="510"/>
      <c r="K270" s="510"/>
      <c r="L270" s="510"/>
      <c r="M270" s="511"/>
      <c r="N270" s="511"/>
      <c r="O270" s="286"/>
    </row>
    <row r="271" spans="1:15" ht="20" customHeight="1" thickBot="1" x14ac:dyDescent="0.4">
      <c r="A271" s="512" t="s">
        <v>115</v>
      </c>
      <c r="B271" s="512"/>
      <c r="C271" s="512">
        <f>C37</f>
        <v>60</v>
      </c>
      <c r="D271" s="512"/>
      <c r="E271" s="511"/>
      <c r="F271" s="511"/>
      <c r="G271" s="285"/>
      <c r="H271" s="169"/>
      <c r="I271" s="512" t="s">
        <v>115</v>
      </c>
      <c r="J271" s="512"/>
      <c r="K271" s="512">
        <f>C271</f>
        <v>60</v>
      </c>
      <c r="L271" s="512"/>
      <c r="M271" s="511"/>
      <c r="N271" s="511"/>
      <c r="O271" s="286"/>
    </row>
    <row r="272" spans="1:15" ht="20" customHeight="1" thickBot="1" x14ac:dyDescent="0.4">
      <c r="A272" s="510" t="s">
        <v>39</v>
      </c>
      <c r="B272" s="510"/>
      <c r="C272" s="510"/>
      <c r="D272" s="510"/>
      <c r="E272" s="511"/>
      <c r="F272" s="511"/>
      <c r="G272" s="285"/>
      <c r="H272" s="169"/>
      <c r="I272" s="510" t="s">
        <v>39</v>
      </c>
      <c r="J272" s="510"/>
      <c r="K272" s="510"/>
      <c r="L272" s="510"/>
      <c r="M272" s="511"/>
      <c r="N272" s="511"/>
      <c r="O272" s="286"/>
    </row>
    <row r="273" spans="1:15" ht="20" customHeight="1" thickBot="1" x14ac:dyDescent="0.4">
      <c r="A273" s="510" t="str">
        <f>A195</f>
        <v xml:space="preserve">Partijpunten: </v>
      </c>
      <c r="B273" s="510"/>
      <c r="C273" s="510"/>
      <c r="D273" s="510"/>
      <c r="E273" s="511"/>
      <c r="F273" s="511"/>
      <c r="G273" s="287"/>
      <c r="H273" s="182"/>
      <c r="I273" s="510" t="str">
        <f>A195</f>
        <v xml:space="preserve">Partijpunten: </v>
      </c>
      <c r="J273" s="510"/>
      <c r="K273" s="510"/>
      <c r="L273" s="510"/>
      <c r="M273" s="511"/>
      <c r="N273" s="511"/>
      <c r="O273" s="288"/>
    </row>
    <row r="274" spans="1:15" ht="30" customHeight="1" thickBot="1" x14ac:dyDescent="0.5">
      <c r="A274" s="156" t="str">
        <f>A1</f>
        <v>DB Li</v>
      </c>
      <c r="B274" s="276" t="s">
        <v>33</v>
      </c>
      <c r="C274" s="522">
        <v>8</v>
      </c>
      <c r="D274" s="523"/>
      <c r="E274" s="277" t="s">
        <v>112</v>
      </c>
      <c r="F274" s="291">
        <f>F1</f>
        <v>3</v>
      </c>
      <c r="G274" s="279" t="s">
        <v>116</v>
      </c>
      <c r="H274" s="290"/>
      <c r="I274" s="156" t="str">
        <f>A274</f>
        <v>DB Li</v>
      </c>
      <c r="J274" s="276" t="s">
        <v>33</v>
      </c>
      <c r="K274" s="274">
        <f>C274</f>
        <v>8</v>
      </c>
      <c r="L274" s="292"/>
      <c r="M274" s="277" t="s">
        <v>112</v>
      </c>
      <c r="N274" s="274">
        <f>F274</f>
        <v>3</v>
      </c>
      <c r="O274" s="280" t="str">
        <f>G274</f>
        <v>P B</v>
      </c>
    </row>
    <row r="275" spans="1:15" ht="15" customHeight="1" thickBot="1" x14ac:dyDescent="0.4">
      <c r="A275" s="156"/>
      <c r="B275" s="513"/>
      <c r="C275" s="514"/>
      <c r="D275" s="514"/>
      <c r="E275" s="514"/>
      <c r="F275" s="514"/>
      <c r="G275" s="515"/>
      <c r="H275" s="159"/>
      <c r="I275" s="513"/>
      <c r="J275" s="514"/>
      <c r="K275" s="514"/>
      <c r="L275" s="514"/>
      <c r="M275" s="514"/>
      <c r="N275" s="514"/>
      <c r="O275" s="515"/>
    </row>
    <row r="276" spans="1:15" ht="15" customHeight="1" thickBot="1" x14ac:dyDescent="0.4">
      <c r="A276" s="281"/>
      <c r="B276" s="516" t="s">
        <v>114</v>
      </c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8"/>
      <c r="O276" s="282"/>
    </row>
    <row r="277" spans="1:15" ht="19" customHeight="1" thickBot="1" x14ac:dyDescent="0.4">
      <c r="A277" s="158" t="s">
        <v>34</v>
      </c>
      <c r="B277" s="519"/>
      <c r="C277" s="520"/>
      <c r="D277" s="520"/>
      <c r="E277" s="520"/>
      <c r="F277" s="520"/>
      <c r="G277" s="521"/>
      <c r="H277" s="336"/>
      <c r="I277" s="158" t="s">
        <v>34</v>
      </c>
      <c r="J277" s="519"/>
      <c r="K277" s="520"/>
      <c r="L277" s="520"/>
      <c r="M277" s="520"/>
      <c r="N277" s="520"/>
      <c r="O277" s="521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84"/>
      <c r="E278" s="162" t="s">
        <v>35</v>
      </c>
      <c r="F278" s="160" t="s">
        <v>36</v>
      </c>
      <c r="G278" s="161" t="s">
        <v>37</v>
      </c>
      <c r="H278" s="335"/>
      <c r="I278" s="162" t="s">
        <v>35</v>
      </c>
      <c r="J278" s="160" t="s">
        <v>36</v>
      </c>
      <c r="K278" s="160" t="s">
        <v>37</v>
      </c>
      <c r="L278" s="284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3">
        <v>2</v>
      </c>
      <c r="B280" s="173"/>
      <c r="C280" s="174"/>
      <c r="D280" s="166"/>
      <c r="E280" s="272">
        <v>32</v>
      </c>
      <c r="F280" s="173"/>
      <c r="G280" s="174"/>
      <c r="H280" s="169"/>
      <c r="I280" s="275">
        <v>2</v>
      </c>
      <c r="J280" s="173"/>
      <c r="K280" s="175"/>
      <c r="L280" s="166"/>
      <c r="M280" s="275">
        <v>32</v>
      </c>
      <c r="N280" s="173"/>
      <c r="O280" s="176"/>
    </row>
    <row r="281" spans="1:15" ht="17" customHeight="1" x14ac:dyDescent="0.35">
      <c r="A281" s="273">
        <v>3</v>
      </c>
      <c r="B281" s="173"/>
      <c r="C281" s="174"/>
      <c r="D281" s="166"/>
      <c r="E281" s="272">
        <v>33</v>
      </c>
      <c r="F281" s="173"/>
      <c r="G281" s="174"/>
      <c r="H281" s="169"/>
      <c r="I281" s="275">
        <v>3</v>
      </c>
      <c r="J281" s="173"/>
      <c r="K281" s="175"/>
      <c r="L281" s="166"/>
      <c r="M281" s="275">
        <v>33</v>
      </c>
      <c r="N281" s="173"/>
      <c r="O281" s="176"/>
    </row>
    <row r="282" spans="1:15" ht="17" customHeight="1" x14ac:dyDescent="0.35">
      <c r="A282" s="273">
        <v>4</v>
      </c>
      <c r="B282" s="173"/>
      <c r="C282" s="174"/>
      <c r="D282" s="166"/>
      <c r="E282" s="272">
        <v>34</v>
      </c>
      <c r="F282" s="173"/>
      <c r="G282" s="174"/>
      <c r="H282" s="169"/>
      <c r="I282" s="275">
        <v>4</v>
      </c>
      <c r="J282" s="173"/>
      <c r="K282" s="175"/>
      <c r="L282" s="166"/>
      <c r="M282" s="275">
        <v>34</v>
      </c>
      <c r="N282" s="173"/>
      <c r="O282" s="176"/>
    </row>
    <row r="283" spans="1:15" ht="17" customHeight="1" x14ac:dyDescent="0.35">
      <c r="A283" s="273">
        <v>5</v>
      </c>
      <c r="B283" s="173"/>
      <c r="C283" s="174"/>
      <c r="D283" s="166"/>
      <c r="E283" s="272">
        <v>35</v>
      </c>
      <c r="F283" s="173"/>
      <c r="G283" s="174"/>
      <c r="H283" s="169"/>
      <c r="I283" s="275">
        <v>5</v>
      </c>
      <c r="J283" s="173"/>
      <c r="K283" s="175"/>
      <c r="L283" s="166"/>
      <c r="M283" s="275">
        <v>35</v>
      </c>
      <c r="N283" s="173"/>
      <c r="O283" s="176"/>
    </row>
    <row r="284" spans="1:15" ht="17" customHeight="1" x14ac:dyDescent="0.35">
      <c r="A284" s="273">
        <v>6</v>
      </c>
      <c r="B284" s="173"/>
      <c r="C284" s="174"/>
      <c r="D284" s="166"/>
      <c r="E284" s="272">
        <v>36</v>
      </c>
      <c r="F284" s="173"/>
      <c r="G284" s="174"/>
      <c r="H284" s="169"/>
      <c r="I284" s="275">
        <v>6</v>
      </c>
      <c r="J284" s="173"/>
      <c r="K284" s="175"/>
      <c r="L284" s="166"/>
      <c r="M284" s="275">
        <v>36</v>
      </c>
      <c r="N284" s="173"/>
      <c r="O284" s="176"/>
    </row>
    <row r="285" spans="1:15" ht="17" customHeight="1" x14ac:dyDescent="0.35">
      <c r="A285" s="273">
        <v>7</v>
      </c>
      <c r="B285" s="173"/>
      <c r="C285" s="174"/>
      <c r="D285" s="166"/>
      <c r="E285" s="272">
        <v>37</v>
      </c>
      <c r="F285" s="173"/>
      <c r="G285" s="174"/>
      <c r="H285" s="169"/>
      <c r="I285" s="275">
        <v>7</v>
      </c>
      <c r="J285" s="173"/>
      <c r="K285" s="175"/>
      <c r="L285" s="166"/>
      <c r="M285" s="275">
        <v>37</v>
      </c>
      <c r="N285" s="173"/>
      <c r="O285" s="176"/>
    </row>
    <row r="286" spans="1:15" ht="17" customHeight="1" x14ac:dyDescent="0.35">
      <c r="A286" s="273">
        <v>8</v>
      </c>
      <c r="B286" s="173"/>
      <c r="C286" s="174"/>
      <c r="D286" s="166"/>
      <c r="E286" s="272">
        <v>38</v>
      </c>
      <c r="F286" s="173"/>
      <c r="G286" s="174"/>
      <c r="H286" s="169"/>
      <c r="I286" s="275">
        <v>8</v>
      </c>
      <c r="J286" s="173"/>
      <c r="K286" s="175"/>
      <c r="L286" s="166"/>
      <c r="M286" s="275">
        <v>38</v>
      </c>
      <c r="N286" s="173"/>
      <c r="O286" s="176"/>
    </row>
    <row r="287" spans="1:15" ht="17" customHeight="1" x14ac:dyDescent="0.35">
      <c r="A287" s="273">
        <v>9</v>
      </c>
      <c r="B287" s="173"/>
      <c r="C287" s="174"/>
      <c r="D287" s="166"/>
      <c r="E287" s="272">
        <v>39</v>
      </c>
      <c r="F287" s="173"/>
      <c r="G287" s="174"/>
      <c r="H287" s="169"/>
      <c r="I287" s="275">
        <v>9</v>
      </c>
      <c r="J287" s="173"/>
      <c r="K287" s="175"/>
      <c r="L287" s="166"/>
      <c r="M287" s="275">
        <v>39</v>
      </c>
      <c r="N287" s="173"/>
      <c r="O287" s="176"/>
    </row>
    <row r="288" spans="1:15" ht="17" customHeight="1" x14ac:dyDescent="0.35">
      <c r="A288" s="273">
        <v>10</v>
      </c>
      <c r="B288" s="173"/>
      <c r="C288" s="174"/>
      <c r="D288" s="166"/>
      <c r="E288" s="272">
        <v>40</v>
      </c>
      <c r="F288" s="173"/>
      <c r="G288" s="174"/>
      <c r="H288" s="169"/>
      <c r="I288" s="275">
        <v>10</v>
      </c>
      <c r="J288" s="173"/>
      <c r="K288" s="175"/>
      <c r="L288" s="166"/>
      <c r="M288" s="275">
        <v>40</v>
      </c>
      <c r="N288" s="173"/>
      <c r="O288" s="176"/>
    </row>
    <row r="289" spans="1:15" ht="17" customHeight="1" x14ac:dyDescent="0.35">
      <c r="A289" s="273">
        <v>11</v>
      </c>
      <c r="B289" s="173"/>
      <c r="C289" s="174"/>
      <c r="D289" s="166"/>
      <c r="E289" s="272">
        <v>41</v>
      </c>
      <c r="F289" s="173"/>
      <c r="G289" s="174"/>
      <c r="H289" s="169"/>
      <c r="I289" s="275">
        <v>11</v>
      </c>
      <c r="J289" s="173"/>
      <c r="K289" s="175"/>
      <c r="L289" s="166"/>
      <c r="M289" s="275">
        <v>41</v>
      </c>
      <c r="N289" s="173"/>
      <c r="O289" s="176"/>
    </row>
    <row r="290" spans="1:15" ht="17" customHeight="1" x14ac:dyDescent="0.35">
      <c r="A290" s="273">
        <v>12</v>
      </c>
      <c r="B290" s="173"/>
      <c r="C290" s="174"/>
      <c r="D290" s="166"/>
      <c r="E290" s="272">
        <v>42</v>
      </c>
      <c r="F290" s="173"/>
      <c r="G290" s="174"/>
      <c r="H290" s="169"/>
      <c r="I290" s="275">
        <v>12</v>
      </c>
      <c r="J290" s="173"/>
      <c r="K290" s="175"/>
      <c r="L290" s="166"/>
      <c r="M290" s="275">
        <v>42</v>
      </c>
      <c r="N290" s="173"/>
      <c r="O290" s="176"/>
    </row>
    <row r="291" spans="1:15" ht="17" customHeight="1" x14ac:dyDescent="0.35">
      <c r="A291" s="273">
        <v>13</v>
      </c>
      <c r="B291" s="173"/>
      <c r="C291" s="174"/>
      <c r="D291" s="166"/>
      <c r="E291" s="272">
        <v>43</v>
      </c>
      <c r="F291" s="173"/>
      <c r="G291" s="174"/>
      <c r="H291" s="169"/>
      <c r="I291" s="275">
        <v>13</v>
      </c>
      <c r="J291" s="173"/>
      <c r="K291" s="175"/>
      <c r="L291" s="166"/>
      <c r="M291" s="275">
        <v>43</v>
      </c>
      <c r="N291" s="173"/>
      <c r="O291" s="176"/>
    </row>
    <row r="292" spans="1:15" ht="17" customHeight="1" x14ac:dyDescent="0.35">
      <c r="A292" s="273">
        <v>14</v>
      </c>
      <c r="B292" s="173"/>
      <c r="C292" s="174"/>
      <c r="D292" s="166"/>
      <c r="E292" s="272">
        <v>44</v>
      </c>
      <c r="F292" s="173"/>
      <c r="G292" s="174"/>
      <c r="H292" s="169"/>
      <c r="I292" s="275">
        <v>14</v>
      </c>
      <c r="J292" s="173"/>
      <c r="K292" s="175"/>
      <c r="L292" s="166"/>
      <c r="M292" s="275">
        <v>44</v>
      </c>
      <c r="N292" s="173"/>
      <c r="O292" s="176"/>
    </row>
    <row r="293" spans="1:15" ht="17" customHeight="1" x14ac:dyDescent="0.35">
      <c r="A293" s="273">
        <v>15</v>
      </c>
      <c r="B293" s="173"/>
      <c r="C293" s="174"/>
      <c r="D293" s="166"/>
      <c r="E293" s="272">
        <v>45</v>
      </c>
      <c r="F293" s="173"/>
      <c r="G293" s="174"/>
      <c r="H293" s="169"/>
      <c r="I293" s="275">
        <v>15</v>
      </c>
      <c r="J293" s="173"/>
      <c r="K293" s="175"/>
      <c r="L293" s="166"/>
      <c r="M293" s="275">
        <v>45</v>
      </c>
      <c r="N293" s="173"/>
      <c r="O293" s="176"/>
    </row>
    <row r="294" spans="1:15" ht="17" customHeight="1" x14ac:dyDescent="0.35">
      <c r="A294" s="273">
        <v>16</v>
      </c>
      <c r="B294" s="173"/>
      <c r="C294" s="174"/>
      <c r="D294" s="166"/>
      <c r="E294" s="272">
        <v>46</v>
      </c>
      <c r="F294" s="173"/>
      <c r="G294" s="174"/>
      <c r="H294" s="169"/>
      <c r="I294" s="275">
        <v>16</v>
      </c>
      <c r="J294" s="173"/>
      <c r="K294" s="175"/>
      <c r="L294" s="166"/>
      <c r="M294" s="275">
        <v>46</v>
      </c>
      <c r="N294" s="173"/>
      <c r="O294" s="176"/>
    </row>
    <row r="295" spans="1:15" ht="17" customHeight="1" x14ac:dyDescent="0.35">
      <c r="A295" s="273">
        <v>17</v>
      </c>
      <c r="B295" s="173"/>
      <c r="C295" s="174"/>
      <c r="D295" s="166"/>
      <c r="E295" s="272">
        <v>47</v>
      </c>
      <c r="F295" s="173"/>
      <c r="G295" s="174"/>
      <c r="H295" s="169"/>
      <c r="I295" s="275">
        <v>17</v>
      </c>
      <c r="J295" s="173"/>
      <c r="K295" s="175"/>
      <c r="L295" s="166"/>
      <c r="M295" s="275">
        <v>47</v>
      </c>
      <c r="N295" s="173"/>
      <c r="O295" s="176"/>
    </row>
    <row r="296" spans="1:15" ht="17" customHeight="1" x14ac:dyDescent="0.35">
      <c r="A296" s="273">
        <v>18</v>
      </c>
      <c r="B296" s="173"/>
      <c r="C296" s="174"/>
      <c r="D296" s="166"/>
      <c r="E296" s="272">
        <v>48</v>
      </c>
      <c r="F296" s="173"/>
      <c r="G296" s="174"/>
      <c r="H296" s="169"/>
      <c r="I296" s="275">
        <v>18</v>
      </c>
      <c r="J296" s="173"/>
      <c r="K296" s="175"/>
      <c r="L296" s="166"/>
      <c r="M296" s="275">
        <v>48</v>
      </c>
      <c r="N296" s="173"/>
      <c r="O296" s="176"/>
    </row>
    <row r="297" spans="1:15" ht="17" customHeight="1" x14ac:dyDescent="0.35">
      <c r="A297" s="273">
        <v>19</v>
      </c>
      <c r="B297" s="173"/>
      <c r="C297" s="174"/>
      <c r="D297" s="166"/>
      <c r="E297" s="272">
        <v>49</v>
      </c>
      <c r="F297" s="173"/>
      <c r="G297" s="174"/>
      <c r="H297" s="169"/>
      <c r="I297" s="275">
        <v>19</v>
      </c>
      <c r="J297" s="173"/>
      <c r="K297" s="175"/>
      <c r="L297" s="166"/>
      <c r="M297" s="275">
        <v>49</v>
      </c>
      <c r="N297" s="173"/>
      <c r="O297" s="176"/>
    </row>
    <row r="298" spans="1:15" ht="17" customHeight="1" x14ac:dyDescent="0.35">
      <c r="A298" s="273">
        <v>20</v>
      </c>
      <c r="B298" s="173"/>
      <c r="C298" s="174"/>
      <c r="D298" s="166"/>
      <c r="E298" s="272">
        <v>50</v>
      </c>
      <c r="F298" s="173"/>
      <c r="G298" s="174"/>
      <c r="H298" s="169"/>
      <c r="I298" s="275">
        <v>20</v>
      </c>
      <c r="J298" s="173"/>
      <c r="K298" s="175"/>
      <c r="L298" s="166"/>
      <c r="M298" s="275">
        <v>50</v>
      </c>
      <c r="N298" s="173"/>
      <c r="O298" s="176"/>
    </row>
    <row r="299" spans="1:15" ht="17" customHeight="1" x14ac:dyDescent="0.35">
      <c r="A299" s="273">
        <v>21</v>
      </c>
      <c r="B299" s="173"/>
      <c r="C299" s="174"/>
      <c r="D299" s="166"/>
      <c r="E299" s="272">
        <v>51</v>
      </c>
      <c r="F299" s="173"/>
      <c r="G299" s="174"/>
      <c r="H299" s="169"/>
      <c r="I299" s="275">
        <v>21</v>
      </c>
      <c r="J299" s="173"/>
      <c r="K299" s="175"/>
      <c r="L299" s="166"/>
      <c r="M299" s="275">
        <v>51</v>
      </c>
      <c r="N299" s="173"/>
      <c r="O299" s="176"/>
    </row>
    <row r="300" spans="1:15" ht="17" customHeight="1" x14ac:dyDescent="0.35">
      <c r="A300" s="273">
        <v>22</v>
      </c>
      <c r="B300" s="173"/>
      <c r="C300" s="174"/>
      <c r="D300" s="166"/>
      <c r="E300" s="272">
        <v>52</v>
      </c>
      <c r="F300" s="173"/>
      <c r="G300" s="174"/>
      <c r="H300" s="169"/>
      <c r="I300" s="275">
        <v>22</v>
      </c>
      <c r="J300" s="173"/>
      <c r="K300" s="175"/>
      <c r="L300" s="166"/>
      <c r="M300" s="275">
        <v>52</v>
      </c>
      <c r="N300" s="173"/>
      <c r="O300" s="176"/>
    </row>
    <row r="301" spans="1:15" ht="17" customHeight="1" x14ac:dyDescent="0.35">
      <c r="A301" s="273">
        <v>23</v>
      </c>
      <c r="B301" s="173"/>
      <c r="C301" s="174"/>
      <c r="D301" s="166"/>
      <c r="E301" s="272">
        <v>53</v>
      </c>
      <c r="F301" s="173"/>
      <c r="G301" s="174"/>
      <c r="H301" s="169"/>
      <c r="I301" s="275">
        <v>23</v>
      </c>
      <c r="J301" s="173"/>
      <c r="K301" s="175"/>
      <c r="L301" s="166"/>
      <c r="M301" s="275">
        <v>53</v>
      </c>
      <c r="N301" s="173"/>
      <c r="O301" s="176"/>
    </row>
    <row r="302" spans="1:15" ht="17" customHeight="1" x14ac:dyDescent="0.35">
      <c r="A302" s="273">
        <v>24</v>
      </c>
      <c r="B302" s="173"/>
      <c r="C302" s="174"/>
      <c r="D302" s="166"/>
      <c r="E302" s="272">
        <v>54</v>
      </c>
      <c r="F302" s="173"/>
      <c r="G302" s="174"/>
      <c r="H302" s="169"/>
      <c r="I302" s="275">
        <v>24</v>
      </c>
      <c r="J302" s="173"/>
      <c r="K302" s="175"/>
      <c r="L302" s="166"/>
      <c r="M302" s="275">
        <v>54</v>
      </c>
      <c r="N302" s="173"/>
      <c r="O302" s="176"/>
    </row>
    <row r="303" spans="1:15" ht="17" customHeight="1" x14ac:dyDescent="0.35">
      <c r="A303" s="273">
        <v>25</v>
      </c>
      <c r="B303" s="173"/>
      <c r="C303" s="174"/>
      <c r="D303" s="166"/>
      <c r="E303" s="272">
        <v>55</v>
      </c>
      <c r="F303" s="173"/>
      <c r="G303" s="174"/>
      <c r="H303" s="169"/>
      <c r="I303" s="275">
        <v>25</v>
      </c>
      <c r="J303" s="173"/>
      <c r="K303" s="175"/>
      <c r="L303" s="166"/>
      <c r="M303" s="275">
        <v>55</v>
      </c>
      <c r="N303" s="173"/>
      <c r="O303" s="176"/>
    </row>
    <row r="304" spans="1:15" ht="17" customHeight="1" x14ac:dyDescent="0.35">
      <c r="A304" s="273">
        <v>26</v>
      </c>
      <c r="B304" s="173"/>
      <c r="C304" s="174"/>
      <c r="D304" s="166"/>
      <c r="E304" s="272">
        <v>56</v>
      </c>
      <c r="F304" s="173"/>
      <c r="G304" s="174"/>
      <c r="H304" s="169"/>
      <c r="I304" s="275">
        <v>26</v>
      </c>
      <c r="J304" s="173"/>
      <c r="K304" s="175"/>
      <c r="L304" s="166"/>
      <c r="M304" s="275">
        <v>56</v>
      </c>
      <c r="N304" s="173"/>
      <c r="O304" s="176"/>
    </row>
    <row r="305" spans="1:15" ht="17" customHeight="1" x14ac:dyDescent="0.35">
      <c r="A305" s="273">
        <v>27</v>
      </c>
      <c r="B305" s="173"/>
      <c r="C305" s="174"/>
      <c r="D305" s="166"/>
      <c r="E305" s="272">
        <v>57</v>
      </c>
      <c r="F305" s="173"/>
      <c r="G305" s="174"/>
      <c r="H305" s="169"/>
      <c r="I305" s="275">
        <v>27</v>
      </c>
      <c r="J305" s="173"/>
      <c r="K305" s="175"/>
      <c r="L305" s="166"/>
      <c r="M305" s="275">
        <v>57</v>
      </c>
      <c r="N305" s="173"/>
      <c r="O305" s="176"/>
    </row>
    <row r="306" spans="1:15" ht="17" customHeight="1" x14ac:dyDescent="0.35">
      <c r="A306" s="273">
        <v>28</v>
      </c>
      <c r="B306" s="173"/>
      <c r="C306" s="174"/>
      <c r="D306" s="166"/>
      <c r="E306" s="272">
        <v>58</v>
      </c>
      <c r="F306" s="173"/>
      <c r="G306" s="174"/>
      <c r="H306" s="169"/>
      <c r="I306" s="275">
        <v>28</v>
      </c>
      <c r="J306" s="173"/>
      <c r="K306" s="175"/>
      <c r="L306" s="166"/>
      <c r="M306" s="275">
        <v>58</v>
      </c>
      <c r="N306" s="173"/>
      <c r="O306" s="176"/>
    </row>
    <row r="307" spans="1:15" ht="17" customHeight="1" x14ac:dyDescent="0.35">
      <c r="A307" s="273">
        <v>29</v>
      </c>
      <c r="B307" s="173"/>
      <c r="C307" s="174"/>
      <c r="D307" s="166"/>
      <c r="E307" s="272">
        <v>59</v>
      </c>
      <c r="F307" s="173"/>
      <c r="G307" s="174"/>
      <c r="H307" s="169"/>
      <c r="I307" s="275">
        <v>29</v>
      </c>
      <c r="J307" s="173"/>
      <c r="K307" s="175"/>
      <c r="L307" s="166"/>
      <c r="M307" s="275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10" t="s">
        <v>38</v>
      </c>
      <c r="B309" s="510"/>
      <c r="C309" s="510"/>
      <c r="D309" s="510"/>
      <c r="E309" s="511"/>
      <c r="F309" s="511"/>
      <c r="G309" s="285"/>
      <c r="H309" s="169"/>
      <c r="I309" s="510" t="s">
        <v>38</v>
      </c>
      <c r="J309" s="510"/>
      <c r="K309" s="510"/>
      <c r="L309" s="510"/>
      <c r="M309" s="511"/>
      <c r="N309" s="511"/>
      <c r="O309" s="286"/>
    </row>
    <row r="310" spans="1:15" ht="20" customHeight="1" thickBot="1" x14ac:dyDescent="0.4">
      <c r="A310" s="512" t="s">
        <v>115</v>
      </c>
      <c r="B310" s="512"/>
      <c r="C310" s="512">
        <f>C37</f>
        <v>60</v>
      </c>
      <c r="D310" s="512"/>
      <c r="E310" s="511"/>
      <c r="F310" s="511"/>
      <c r="G310" s="285"/>
      <c r="H310" s="169"/>
      <c r="I310" s="512" t="s">
        <v>115</v>
      </c>
      <c r="J310" s="512"/>
      <c r="K310" s="512">
        <f>C310</f>
        <v>60</v>
      </c>
      <c r="L310" s="512"/>
      <c r="M310" s="511"/>
      <c r="N310" s="511"/>
      <c r="O310" s="286"/>
    </row>
    <row r="311" spans="1:15" ht="20" customHeight="1" thickBot="1" x14ac:dyDescent="0.4">
      <c r="A311" s="510" t="s">
        <v>39</v>
      </c>
      <c r="B311" s="510"/>
      <c r="C311" s="510"/>
      <c r="D311" s="510"/>
      <c r="E311" s="511"/>
      <c r="F311" s="511"/>
      <c r="G311" s="285"/>
      <c r="H311" s="169"/>
      <c r="I311" s="510" t="s">
        <v>39</v>
      </c>
      <c r="J311" s="510"/>
      <c r="K311" s="510"/>
      <c r="L311" s="510"/>
      <c r="M311" s="511"/>
      <c r="N311" s="511"/>
      <c r="O311" s="286"/>
    </row>
    <row r="312" spans="1:15" ht="20" customHeight="1" thickBot="1" x14ac:dyDescent="0.4">
      <c r="A312" s="510" t="str">
        <f>A195</f>
        <v xml:space="preserve">Partijpunten: </v>
      </c>
      <c r="B312" s="510"/>
      <c r="C312" s="510"/>
      <c r="D312" s="510"/>
      <c r="E312" s="511"/>
      <c r="F312" s="511"/>
      <c r="G312" s="287"/>
      <c r="H312" s="182"/>
      <c r="I312" s="510" t="str">
        <f>A195</f>
        <v xml:space="preserve">Partijpunten: </v>
      </c>
      <c r="J312" s="510"/>
      <c r="K312" s="510"/>
      <c r="L312" s="510"/>
      <c r="M312" s="511"/>
      <c r="N312" s="511"/>
      <c r="O312" s="288"/>
    </row>
    <row r="313" spans="1:15" ht="30" customHeight="1" thickBot="1" x14ac:dyDescent="0.5">
      <c r="A313" s="156" t="str">
        <f>A1</f>
        <v>DB Li</v>
      </c>
      <c r="B313" s="276" t="s">
        <v>33</v>
      </c>
      <c r="C313" s="522">
        <v>9</v>
      </c>
      <c r="D313" s="523"/>
      <c r="E313" s="277" t="s">
        <v>112</v>
      </c>
      <c r="F313" s="291">
        <f>F1</f>
        <v>3</v>
      </c>
      <c r="G313" s="279" t="s">
        <v>116</v>
      </c>
      <c r="H313" s="290"/>
      <c r="I313" s="156" t="str">
        <f>A313</f>
        <v>DB Li</v>
      </c>
      <c r="J313" s="276" t="s">
        <v>33</v>
      </c>
      <c r="K313" s="524">
        <f>C313</f>
        <v>9</v>
      </c>
      <c r="L313" s="523"/>
      <c r="M313" s="277" t="s">
        <v>112</v>
      </c>
      <c r="N313" s="274">
        <f>F313</f>
        <v>3</v>
      </c>
      <c r="O313" s="280" t="str">
        <f>G313</f>
        <v>P B</v>
      </c>
    </row>
    <row r="314" spans="1:15" ht="15" customHeight="1" thickBot="1" x14ac:dyDescent="0.4">
      <c r="A314" s="156"/>
      <c r="B314" s="513"/>
      <c r="C314" s="514"/>
      <c r="D314" s="514"/>
      <c r="E314" s="514"/>
      <c r="F314" s="514"/>
      <c r="G314" s="515"/>
      <c r="H314" s="159"/>
      <c r="I314" s="513"/>
      <c r="J314" s="514"/>
      <c r="K314" s="514"/>
      <c r="L314" s="514"/>
      <c r="M314" s="514"/>
      <c r="N314" s="514"/>
      <c r="O314" s="515"/>
    </row>
    <row r="315" spans="1:15" ht="15" customHeight="1" thickBot="1" x14ac:dyDescent="0.4">
      <c r="A315" s="281"/>
      <c r="B315" s="516" t="s">
        <v>114</v>
      </c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8"/>
      <c r="O315" s="282"/>
    </row>
    <row r="316" spans="1:15" ht="19" customHeight="1" thickBot="1" x14ac:dyDescent="0.4">
      <c r="A316" s="158" t="s">
        <v>34</v>
      </c>
      <c r="B316" s="519"/>
      <c r="C316" s="520"/>
      <c r="D316" s="520"/>
      <c r="E316" s="520"/>
      <c r="F316" s="520"/>
      <c r="G316" s="521"/>
      <c r="H316" s="336"/>
      <c r="I316" s="158" t="s">
        <v>34</v>
      </c>
      <c r="J316" s="519"/>
      <c r="K316" s="520"/>
      <c r="L316" s="520"/>
      <c r="M316" s="520"/>
      <c r="N316" s="520"/>
      <c r="O316" s="521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84"/>
      <c r="E317" s="162" t="s">
        <v>35</v>
      </c>
      <c r="F317" s="160" t="s">
        <v>36</v>
      </c>
      <c r="G317" s="161" t="s">
        <v>37</v>
      </c>
      <c r="H317" s="335"/>
      <c r="I317" s="162" t="s">
        <v>35</v>
      </c>
      <c r="J317" s="160" t="s">
        <v>36</v>
      </c>
      <c r="K317" s="160" t="s">
        <v>37</v>
      </c>
      <c r="L317" s="284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3">
        <v>2</v>
      </c>
      <c r="B319" s="173"/>
      <c r="C319" s="174"/>
      <c r="D319" s="166"/>
      <c r="E319" s="272">
        <v>32</v>
      </c>
      <c r="F319" s="173"/>
      <c r="G319" s="174"/>
      <c r="H319" s="169"/>
      <c r="I319" s="275">
        <v>2</v>
      </c>
      <c r="J319" s="173"/>
      <c r="K319" s="175"/>
      <c r="L319" s="166"/>
      <c r="M319" s="275">
        <v>32</v>
      </c>
      <c r="N319" s="173"/>
      <c r="O319" s="176"/>
    </row>
    <row r="320" spans="1:15" ht="17" customHeight="1" x14ac:dyDescent="0.35">
      <c r="A320" s="273">
        <v>3</v>
      </c>
      <c r="B320" s="173"/>
      <c r="C320" s="174"/>
      <c r="D320" s="166"/>
      <c r="E320" s="272">
        <v>33</v>
      </c>
      <c r="F320" s="173"/>
      <c r="G320" s="174"/>
      <c r="H320" s="169"/>
      <c r="I320" s="275">
        <v>3</v>
      </c>
      <c r="J320" s="173"/>
      <c r="K320" s="175"/>
      <c r="L320" s="166"/>
      <c r="M320" s="275">
        <v>33</v>
      </c>
      <c r="N320" s="173"/>
      <c r="O320" s="176"/>
    </row>
    <row r="321" spans="1:15" ht="17" customHeight="1" x14ac:dyDescent="0.35">
      <c r="A321" s="273">
        <v>4</v>
      </c>
      <c r="B321" s="173"/>
      <c r="C321" s="174"/>
      <c r="D321" s="166"/>
      <c r="E321" s="272">
        <v>34</v>
      </c>
      <c r="F321" s="173"/>
      <c r="G321" s="174"/>
      <c r="H321" s="169"/>
      <c r="I321" s="275">
        <v>4</v>
      </c>
      <c r="J321" s="173"/>
      <c r="K321" s="175"/>
      <c r="L321" s="166"/>
      <c r="M321" s="275">
        <v>34</v>
      </c>
      <c r="N321" s="173"/>
      <c r="O321" s="176"/>
    </row>
    <row r="322" spans="1:15" ht="17" customHeight="1" x14ac:dyDescent="0.35">
      <c r="A322" s="273">
        <v>5</v>
      </c>
      <c r="B322" s="173"/>
      <c r="C322" s="174"/>
      <c r="D322" s="166"/>
      <c r="E322" s="272">
        <v>35</v>
      </c>
      <c r="F322" s="173"/>
      <c r="G322" s="174"/>
      <c r="H322" s="169"/>
      <c r="I322" s="275">
        <v>5</v>
      </c>
      <c r="J322" s="173"/>
      <c r="K322" s="175"/>
      <c r="L322" s="166"/>
      <c r="M322" s="275">
        <v>35</v>
      </c>
      <c r="N322" s="173"/>
      <c r="O322" s="176"/>
    </row>
    <row r="323" spans="1:15" ht="17" customHeight="1" x14ac:dyDescent="0.35">
      <c r="A323" s="273">
        <v>6</v>
      </c>
      <c r="B323" s="173"/>
      <c r="C323" s="174"/>
      <c r="D323" s="166"/>
      <c r="E323" s="272">
        <v>36</v>
      </c>
      <c r="F323" s="173"/>
      <c r="G323" s="174"/>
      <c r="H323" s="169"/>
      <c r="I323" s="275">
        <v>6</v>
      </c>
      <c r="J323" s="173"/>
      <c r="K323" s="175"/>
      <c r="L323" s="166"/>
      <c r="M323" s="275">
        <v>36</v>
      </c>
      <c r="N323" s="173"/>
      <c r="O323" s="176"/>
    </row>
    <row r="324" spans="1:15" ht="17" customHeight="1" x14ac:dyDescent="0.35">
      <c r="A324" s="273">
        <v>7</v>
      </c>
      <c r="B324" s="173"/>
      <c r="C324" s="174"/>
      <c r="D324" s="166"/>
      <c r="E324" s="272">
        <v>37</v>
      </c>
      <c r="F324" s="173"/>
      <c r="G324" s="174"/>
      <c r="H324" s="169"/>
      <c r="I324" s="275">
        <v>7</v>
      </c>
      <c r="J324" s="173"/>
      <c r="K324" s="175"/>
      <c r="L324" s="166"/>
      <c r="M324" s="275">
        <v>37</v>
      </c>
      <c r="N324" s="173"/>
      <c r="O324" s="176"/>
    </row>
    <row r="325" spans="1:15" ht="17" customHeight="1" x14ac:dyDescent="0.35">
      <c r="A325" s="273">
        <v>8</v>
      </c>
      <c r="B325" s="173"/>
      <c r="C325" s="174"/>
      <c r="D325" s="166"/>
      <c r="E325" s="272">
        <v>38</v>
      </c>
      <c r="F325" s="173"/>
      <c r="G325" s="174"/>
      <c r="H325" s="169"/>
      <c r="I325" s="275">
        <v>8</v>
      </c>
      <c r="J325" s="173"/>
      <c r="K325" s="175"/>
      <c r="L325" s="166"/>
      <c r="M325" s="275">
        <v>38</v>
      </c>
      <c r="N325" s="173"/>
      <c r="O325" s="176"/>
    </row>
    <row r="326" spans="1:15" ht="17" customHeight="1" x14ac:dyDescent="0.35">
      <c r="A326" s="273">
        <v>9</v>
      </c>
      <c r="B326" s="173"/>
      <c r="C326" s="174"/>
      <c r="D326" s="166"/>
      <c r="E326" s="272">
        <v>39</v>
      </c>
      <c r="F326" s="173"/>
      <c r="G326" s="174"/>
      <c r="H326" s="169"/>
      <c r="I326" s="275">
        <v>9</v>
      </c>
      <c r="J326" s="173"/>
      <c r="K326" s="175"/>
      <c r="L326" s="166"/>
      <c r="M326" s="275">
        <v>39</v>
      </c>
      <c r="N326" s="173"/>
      <c r="O326" s="176"/>
    </row>
    <row r="327" spans="1:15" ht="17" customHeight="1" x14ac:dyDescent="0.35">
      <c r="A327" s="273">
        <v>10</v>
      </c>
      <c r="B327" s="173"/>
      <c r="C327" s="174"/>
      <c r="D327" s="166"/>
      <c r="E327" s="272">
        <v>40</v>
      </c>
      <c r="F327" s="173"/>
      <c r="G327" s="174"/>
      <c r="H327" s="169"/>
      <c r="I327" s="275">
        <v>10</v>
      </c>
      <c r="J327" s="173"/>
      <c r="K327" s="175"/>
      <c r="L327" s="166"/>
      <c r="M327" s="275">
        <v>40</v>
      </c>
      <c r="N327" s="173"/>
      <c r="O327" s="176"/>
    </row>
    <row r="328" spans="1:15" ht="17" customHeight="1" x14ac:dyDescent="0.35">
      <c r="A328" s="273">
        <v>11</v>
      </c>
      <c r="B328" s="173"/>
      <c r="C328" s="174"/>
      <c r="D328" s="166"/>
      <c r="E328" s="272">
        <v>41</v>
      </c>
      <c r="F328" s="173"/>
      <c r="G328" s="174"/>
      <c r="H328" s="169"/>
      <c r="I328" s="275">
        <v>11</v>
      </c>
      <c r="J328" s="173"/>
      <c r="K328" s="175"/>
      <c r="L328" s="166"/>
      <c r="M328" s="275">
        <v>41</v>
      </c>
      <c r="N328" s="173"/>
      <c r="O328" s="176"/>
    </row>
    <row r="329" spans="1:15" ht="17" customHeight="1" x14ac:dyDescent="0.35">
      <c r="A329" s="273">
        <v>12</v>
      </c>
      <c r="B329" s="173"/>
      <c r="C329" s="174"/>
      <c r="D329" s="166"/>
      <c r="E329" s="272">
        <v>42</v>
      </c>
      <c r="F329" s="173"/>
      <c r="G329" s="174"/>
      <c r="H329" s="169"/>
      <c r="I329" s="275">
        <v>12</v>
      </c>
      <c r="J329" s="173"/>
      <c r="K329" s="175"/>
      <c r="L329" s="166"/>
      <c r="M329" s="275">
        <v>42</v>
      </c>
      <c r="N329" s="173"/>
      <c r="O329" s="176"/>
    </row>
    <row r="330" spans="1:15" ht="17" customHeight="1" x14ac:dyDescent="0.35">
      <c r="A330" s="273">
        <v>13</v>
      </c>
      <c r="B330" s="173"/>
      <c r="C330" s="174"/>
      <c r="D330" s="166"/>
      <c r="E330" s="272">
        <v>43</v>
      </c>
      <c r="F330" s="173"/>
      <c r="G330" s="174"/>
      <c r="H330" s="169"/>
      <c r="I330" s="275">
        <v>13</v>
      </c>
      <c r="J330" s="173"/>
      <c r="K330" s="175"/>
      <c r="L330" s="166"/>
      <c r="M330" s="275">
        <v>43</v>
      </c>
      <c r="N330" s="173"/>
      <c r="O330" s="176"/>
    </row>
    <row r="331" spans="1:15" ht="17" customHeight="1" x14ac:dyDescent="0.35">
      <c r="A331" s="273">
        <v>14</v>
      </c>
      <c r="B331" s="173"/>
      <c r="C331" s="174"/>
      <c r="D331" s="166"/>
      <c r="E331" s="272">
        <v>44</v>
      </c>
      <c r="F331" s="173"/>
      <c r="G331" s="174"/>
      <c r="H331" s="169"/>
      <c r="I331" s="275">
        <v>14</v>
      </c>
      <c r="J331" s="173"/>
      <c r="K331" s="175"/>
      <c r="L331" s="166"/>
      <c r="M331" s="275">
        <v>44</v>
      </c>
      <c r="N331" s="173"/>
      <c r="O331" s="176"/>
    </row>
    <row r="332" spans="1:15" ht="17" customHeight="1" x14ac:dyDescent="0.35">
      <c r="A332" s="273">
        <v>15</v>
      </c>
      <c r="B332" s="173"/>
      <c r="C332" s="174"/>
      <c r="D332" s="166"/>
      <c r="E332" s="272">
        <v>45</v>
      </c>
      <c r="F332" s="173"/>
      <c r="G332" s="174"/>
      <c r="H332" s="169"/>
      <c r="I332" s="275">
        <v>15</v>
      </c>
      <c r="J332" s="173"/>
      <c r="K332" s="175"/>
      <c r="L332" s="166"/>
      <c r="M332" s="275">
        <v>45</v>
      </c>
      <c r="N332" s="173"/>
      <c r="O332" s="176"/>
    </row>
    <row r="333" spans="1:15" ht="17" customHeight="1" x14ac:dyDescent="0.35">
      <c r="A333" s="273">
        <v>16</v>
      </c>
      <c r="B333" s="173"/>
      <c r="C333" s="174"/>
      <c r="D333" s="166"/>
      <c r="E333" s="272">
        <v>46</v>
      </c>
      <c r="F333" s="173"/>
      <c r="G333" s="174"/>
      <c r="H333" s="169"/>
      <c r="I333" s="275">
        <v>16</v>
      </c>
      <c r="J333" s="173"/>
      <c r="K333" s="175"/>
      <c r="L333" s="166"/>
      <c r="M333" s="275">
        <v>46</v>
      </c>
      <c r="N333" s="173"/>
      <c r="O333" s="176"/>
    </row>
    <row r="334" spans="1:15" ht="17" customHeight="1" x14ac:dyDescent="0.35">
      <c r="A334" s="273">
        <v>17</v>
      </c>
      <c r="B334" s="173"/>
      <c r="C334" s="174"/>
      <c r="D334" s="166"/>
      <c r="E334" s="272">
        <v>47</v>
      </c>
      <c r="F334" s="173"/>
      <c r="G334" s="174"/>
      <c r="H334" s="169"/>
      <c r="I334" s="275">
        <v>17</v>
      </c>
      <c r="J334" s="173"/>
      <c r="K334" s="175"/>
      <c r="L334" s="166"/>
      <c r="M334" s="275">
        <v>47</v>
      </c>
      <c r="N334" s="173"/>
      <c r="O334" s="176"/>
    </row>
    <row r="335" spans="1:15" ht="17" customHeight="1" x14ac:dyDescent="0.35">
      <c r="A335" s="273">
        <v>18</v>
      </c>
      <c r="B335" s="173"/>
      <c r="C335" s="174"/>
      <c r="D335" s="166"/>
      <c r="E335" s="272">
        <v>48</v>
      </c>
      <c r="F335" s="173"/>
      <c r="G335" s="174"/>
      <c r="H335" s="169"/>
      <c r="I335" s="275">
        <v>18</v>
      </c>
      <c r="J335" s="173"/>
      <c r="K335" s="175"/>
      <c r="L335" s="166"/>
      <c r="M335" s="275">
        <v>48</v>
      </c>
      <c r="N335" s="173"/>
      <c r="O335" s="176"/>
    </row>
    <row r="336" spans="1:15" ht="17" customHeight="1" x14ac:dyDescent="0.35">
      <c r="A336" s="273">
        <v>19</v>
      </c>
      <c r="B336" s="173"/>
      <c r="C336" s="174"/>
      <c r="D336" s="166"/>
      <c r="E336" s="272">
        <v>49</v>
      </c>
      <c r="F336" s="173"/>
      <c r="G336" s="174"/>
      <c r="H336" s="169"/>
      <c r="I336" s="275">
        <v>19</v>
      </c>
      <c r="J336" s="173"/>
      <c r="K336" s="175"/>
      <c r="L336" s="166"/>
      <c r="M336" s="275">
        <v>49</v>
      </c>
      <c r="N336" s="173"/>
      <c r="O336" s="176"/>
    </row>
    <row r="337" spans="1:15" ht="17" customHeight="1" x14ac:dyDescent="0.35">
      <c r="A337" s="273">
        <v>20</v>
      </c>
      <c r="B337" s="173"/>
      <c r="C337" s="174"/>
      <c r="D337" s="166"/>
      <c r="E337" s="272">
        <v>50</v>
      </c>
      <c r="F337" s="173"/>
      <c r="G337" s="174"/>
      <c r="H337" s="169"/>
      <c r="I337" s="275">
        <v>20</v>
      </c>
      <c r="J337" s="173"/>
      <c r="K337" s="175"/>
      <c r="L337" s="166"/>
      <c r="M337" s="275">
        <v>50</v>
      </c>
      <c r="N337" s="173"/>
      <c r="O337" s="176"/>
    </row>
    <row r="338" spans="1:15" ht="17" customHeight="1" x14ac:dyDescent="0.35">
      <c r="A338" s="273">
        <v>21</v>
      </c>
      <c r="B338" s="173"/>
      <c r="C338" s="174"/>
      <c r="D338" s="166"/>
      <c r="E338" s="272">
        <v>51</v>
      </c>
      <c r="F338" s="173"/>
      <c r="G338" s="174"/>
      <c r="H338" s="169"/>
      <c r="I338" s="275">
        <v>21</v>
      </c>
      <c r="J338" s="173"/>
      <c r="K338" s="175"/>
      <c r="L338" s="166"/>
      <c r="M338" s="275">
        <v>51</v>
      </c>
      <c r="N338" s="173"/>
      <c r="O338" s="176"/>
    </row>
    <row r="339" spans="1:15" ht="17" customHeight="1" x14ac:dyDescent="0.35">
      <c r="A339" s="273">
        <v>22</v>
      </c>
      <c r="B339" s="173"/>
      <c r="C339" s="174"/>
      <c r="D339" s="166"/>
      <c r="E339" s="272">
        <v>52</v>
      </c>
      <c r="F339" s="173"/>
      <c r="G339" s="174"/>
      <c r="H339" s="169"/>
      <c r="I339" s="275">
        <v>22</v>
      </c>
      <c r="J339" s="173"/>
      <c r="K339" s="175"/>
      <c r="L339" s="166"/>
      <c r="M339" s="275">
        <v>52</v>
      </c>
      <c r="N339" s="173"/>
      <c r="O339" s="176"/>
    </row>
    <row r="340" spans="1:15" ht="17" customHeight="1" x14ac:dyDescent="0.35">
      <c r="A340" s="273">
        <v>23</v>
      </c>
      <c r="B340" s="173"/>
      <c r="C340" s="174"/>
      <c r="D340" s="166"/>
      <c r="E340" s="272">
        <v>53</v>
      </c>
      <c r="F340" s="173"/>
      <c r="G340" s="174"/>
      <c r="H340" s="169"/>
      <c r="I340" s="275">
        <v>23</v>
      </c>
      <c r="J340" s="173"/>
      <c r="K340" s="175"/>
      <c r="L340" s="166"/>
      <c r="M340" s="275">
        <v>53</v>
      </c>
      <c r="N340" s="173"/>
      <c r="O340" s="176"/>
    </row>
    <row r="341" spans="1:15" ht="17" customHeight="1" x14ac:dyDescent="0.35">
      <c r="A341" s="273">
        <v>24</v>
      </c>
      <c r="B341" s="173"/>
      <c r="C341" s="174"/>
      <c r="D341" s="166"/>
      <c r="E341" s="272">
        <v>54</v>
      </c>
      <c r="F341" s="173"/>
      <c r="G341" s="174"/>
      <c r="H341" s="169"/>
      <c r="I341" s="275">
        <v>24</v>
      </c>
      <c r="J341" s="173"/>
      <c r="K341" s="175"/>
      <c r="L341" s="166"/>
      <c r="M341" s="275">
        <v>54</v>
      </c>
      <c r="N341" s="173"/>
      <c r="O341" s="176"/>
    </row>
    <row r="342" spans="1:15" ht="17" customHeight="1" x14ac:dyDescent="0.35">
      <c r="A342" s="273">
        <v>25</v>
      </c>
      <c r="B342" s="173"/>
      <c r="C342" s="174"/>
      <c r="D342" s="166"/>
      <c r="E342" s="272">
        <v>55</v>
      </c>
      <c r="F342" s="173"/>
      <c r="G342" s="174"/>
      <c r="H342" s="169"/>
      <c r="I342" s="275">
        <v>25</v>
      </c>
      <c r="J342" s="173"/>
      <c r="K342" s="175"/>
      <c r="L342" s="166"/>
      <c r="M342" s="275">
        <v>55</v>
      </c>
      <c r="N342" s="173"/>
      <c r="O342" s="176"/>
    </row>
    <row r="343" spans="1:15" ht="17" customHeight="1" x14ac:dyDescent="0.35">
      <c r="A343" s="273">
        <v>26</v>
      </c>
      <c r="B343" s="173"/>
      <c r="C343" s="174"/>
      <c r="D343" s="166"/>
      <c r="E343" s="272">
        <v>56</v>
      </c>
      <c r="F343" s="173"/>
      <c r="G343" s="174"/>
      <c r="H343" s="169"/>
      <c r="I343" s="275">
        <v>26</v>
      </c>
      <c r="J343" s="173"/>
      <c r="K343" s="175"/>
      <c r="L343" s="166"/>
      <c r="M343" s="275">
        <v>56</v>
      </c>
      <c r="N343" s="173"/>
      <c r="O343" s="176"/>
    </row>
    <row r="344" spans="1:15" ht="17" customHeight="1" x14ac:dyDescent="0.35">
      <c r="A344" s="273">
        <v>27</v>
      </c>
      <c r="B344" s="173"/>
      <c r="C344" s="174"/>
      <c r="D344" s="166"/>
      <c r="E344" s="272">
        <v>57</v>
      </c>
      <c r="F344" s="173"/>
      <c r="G344" s="174"/>
      <c r="H344" s="169"/>
      <c r="I344" s="275">
        <v>27</v>
      </c>
      <c r="J344" s="173"/>
      <c r="K344" s="175"/>
      <c r="L344" s="166"/>
      <c r="M344" s="275">
        <v>57</v>
      </c>
      <c r="N344" s="173"/>
      <c r="O344" s="176"/>
    </row>
    <row r="345" spans="1:15" ht="17" customHeight="1" x14ac:dyDescent="0.35">
      <c r="A345" s="273">
        <v>28</v>
      </c>
      <c r="B345" s="173"/>
      <c r="C345" s="174"/>
      <c r="D345" s="166"/>
      <c r="E345" s="272">
        <v>58</v>
      </c>
      <c r="F345" s="173"/>
      <c r="G345" s="174"/>
      <c r="H345" s="169"/>
      <c r="I345" s="275">
        <v>28</v>
      </c>
      <c r="J345" s="173"/>
      <c r="K345" s="175"/>
      <c r="L345" s="166"/>
      <c r="M345" s="275">
        <v>58</v>
      </c>
      <c r="N345" s="173"/>
      <c r="O345" s="176"/>
    </row>
    <row r="346" spans="1:15" ht="17" customHeight="1" x14ac:dyDescent="0.35">
      <c r="A346" s="273">
        <v>29</v>
      </c>
      <c r="B346" s="173"/>
      <c r="C346" s="174"/>
      <c r="D346" s="166"/>
      <c r="E346" s="272">
        <v>59</v>
      </c>
      <c r="F346" s="173"/>
      <c r="G346" s="174"/>
      <c r="H346" s="169"/>
      <c r="I346" s="275">
        <v>29</v>
      </c>
      <c r="J346" s="173"/>
      <c r="K346" s="175"/>
      <c r="L346" s="166"/>
      <c r="M346" s="275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10" t="s">
        <v>38</v>
      </c>
      <c r="B348" s="510"/>
      <c r="C348" s="510"/>
      <c r="D348" s="510"/>
      <c r="E348" s="511"/>
      <c r="F348" s="511"/>
      <c r="G348" s="285"/>
      <c r="H348" s="169"/>
      <c r="I348" s="510" t="s">
        <v>38</v>
      </c>
      <c r="J348" s="510"/>
      <c r="K348" s="510"/>
      <c r="L348" s="510"/>
      <c r="M348" s="511"/>
      <c r="N348" s="511"/>
      <c r="O348" s="286"/>
    </row>
    <row r="349" spans="1:15" ht="20" customHeight="1" thickBot="1" x14ac:dyDescent="0.4">
      <c r="A349" s="512" t="s">
        <v>115</v>
      </c>
      <c r="B349" s="512"/>
      <c r="C349" s="512">
        <f>C37</f>
        <v>60</v>
      </c>
      <c r="D349" s="512"/>
      <c r="E349" s="511"/>
      <c r="F349" s="511"/>
      <c r="G349" s="285"/>
      <c r="H349" s="169"/>
      <c r="I349" s="512" t="s">
        <v>115</v>
      </c>
      <c r="J349" s="512"/>
      <c r="K349" s="512">
        <f>C349</f>
        <v>60</v>
      </c>
      <c r="L349" s="512"/>
      <c r="M349" s="511"/>
      <c r="N349" s="511"/>
      <c r="O349" s="286"/>
    </row>
    <row r="350" spans="1:15" ht="20" customHeight="1" thickBot="1" x14ac:dyDescent="0.4">
      <c r="A350" s="510" t="s">
        <v>39</v>
      </c>
      <c r="B350" s="510"/>
      <c r="C350" s="510"/>
      <c r="D350" s="510"/>
      <c r="E350" s="511"/>
      <c r="F350" s="511"/>
      <c r="G350" s="285"/>
      <c r="H350" s="169"/>
      <c r="I350" s="510" t="s">
        <v>39</v>
      </c>
      <c r="J350" s="510"/>
      <c r="K350" s="510"/>
      <c r="L350" s="510"/>
      <c r="M350" s="511"/>
      <c r="N350" s="511"/>
      <c r="O350" s="286"/>
    </row>
    <row r="351" spans="1:15" ht="20" customHeight="1" thickBot="1" x14ac:dyDescent="0.4">
      <c r="A351" s="510" t="str">
        <f>A195</f>
        <v xml:space="preserve">Partijpunten: </v>
      </c>
      <c r="B351" s="510"/>
      <c r="C351" s="510"/>
      <c r="D351" s="510"/>
      <c r="E351" s="511"/>
      <c r="F351" s="511"/>
      <c r="G351" s="287"/>
      <c r="H351" s="182"/>
      <c r="I351" s="510" t="str">
        <f>A351</f>
        <v xml:space="preserve">Partijpunten: </v>
      </c>
      <c r="J351" s="510"/>
      <c r="K351" s="510"/>
      <c r="L351" s="510"/>
      <c r="M351" s="511"/>
      <c r="N351" s="511"/>
      <c r="O351" s="288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E153:F153"/>
    <mergeCell ref="M153:N153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A76:B76"/>
    <mergeCell ref="C76:D76"/>
    <mergeCell ref="E76:F76"/>
    <mergeCell ref="I76:J76"/>
    <mergeCell ref="K76:L76"/>
    <mergeCell ref="M76:N76"/>
    <mergeCell ref="A77:D77"/>
    <mergeCell ref="I77:L77"/>
    <mergeCell ref="A78:D78"/>
    <mergeCell ref="E78:F78"/>
    <mergeCell ref="I78:L78"/>
    <mergeCell ref="M78:N78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A116:D116"/>
    <mergeCell ref="E116:F116"/>
    <mergeCell ref="I116:L116"/>
    <mergeCell ref="M116:N116"/>
    <mergeCell ref="E77:F77"/>
    <mergeCell ref="M77:N7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114:N114"/>
    <mergeCell ref="A115:B115"/>
    <mergeCell ref="I115:J115"/>
    <mergeCell ref="A75:D75"/>
    <mergeCell ref="E75:F75"/>
    <mergeCell ref="I75:L75"/>
    <mergeCell ref="M75:N75"/>
    <mergeCell ref="E37:F37"/>
    <mergeCell ref="M37:N37"/>
    <mergeCell ref="A39:D39"/>
    <mergeCell ref="I39:L39"/>
    <mergeCell ref="C40:D40"/>
    <mergeCell ref="K40:L40"/>
    <mergeCell ref="B41:G41"/>
    <mergeCell ref="I41:O41"/>
    <mergeCell ref="B42:N42"/>
    <mergeCell ref="B43:G43"/>
    <mergeCell ref="J43:O43"/>
    <mergeCell ref="A37:B37"/>
    <mergeCell ref="C37:D37"/>
    <mergeCell ref="I37:J37"/>
    <mergeCell ref="K37:L37"/>
    <mergeCell ref="A38:D38"/>
    <mergeCell ref="E38:F38"/>
    <mergeCell ref="I38:L38"/>
    <mergeCell ref="M38:N38"/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B4:G4"/>
    <mergeCell ref="J4:O4"/>
  </mergeCells>
  <pageMargins left="0.70866141732283472" right="0.51181102362204722" top="0.74803149606299213" bottom="0.55118110236220474" header="0.31496062992125984" footer="0.31496062992125984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73"/>
  <sheetViews>
    <sheetView topLeftCell="A73" zoomScaleNormal="100" workbookViewId="0">
      <selection activeCell="H201" sqref="H201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DB Li</v>
      </c>
      <c r="B1" s="276" t="s">
        <v>33</v>
      </c>
      <c r="C1" s="531">
        <v>1</v>
      </c>
      <c r="D1" s="532"/>
      <c r="E1" s="277" t="s">
        <v>112</v>
      </c>
      <c r="F1" s="278">
        <v>4</v>
      </c>
      <c r="G1" s="279" t="s">
        <v>116</v>
      </c>
      <c r="H1" s="157"/>
      <c r="I1" s="156" t="str">
        <f>A1</f>
        <v>DB Li</v>
      </c>
      <c r="J1" s="276" t="s">
        <v>33</v>
      </c>
      <c r="K1" s="531">
        <f>F1</f>
        <v>4</v>
      </c>
      <c r="L1" s="532"/>
      <c r="M1" s="277" t="s">
        <v>112</v>
      </c>
      <c r="N1" s="278">
        <f>F1</f>
        <v>4</v>
      </c>
      <c r="O1" s="280" t="str">
        <f>G1</f>
        <v>P B</v>
      </c>
    </row>
    <row r="2" spans="1:17" ht="15" customHeight="1" thickBot="1" x14ac:dyDescent="0.4">
      <c r="A2" s="156"/>
      <c r="B2" s="513"/>
      <c r="C2" s="514"/>
      <c r="D2" s="514"/>
      <c r="E2" s="514"/>
      <c r="F2" s="514"/>
      <c r="G2" s="515"/>
      <c r="H2" s="159"/>
      <c r="I2" s="513"/>
      <c r="J2" s="514"/>
      <c r="K2" s="514"/>
      <c r="L2" s="514"/>
      <c r="M2" s="514"/>
      <c r="N2" s="514"/>
      <c r="O2" s="515"/>
    </row>
    <row r="3" spans="1:17" ht="15" customHeight="1" thickBot="1" x14ac:dyDescent="0.4">
      <c r="A3" s="281"/>
      <c r="B3" s="516" t="s">
        <v>114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  <c r="O3" s="282"/>
      <c r="Q3" s="283"/>
    </row>
    <row r="4" spans="1:17" ht="19" customHeight="1" thickBot="1" x14ac:dyDescent="0.4">
      <c r="A4" s="158" t="s">
        <v>34</v>
      </c>
      <c r="B4" s="533"/>
      <c r="C4" s="534"/>
      <c r="D4" s="534"/>
      <c r="E4" s="534"/>
      <c r="F4" s="534"/>
      <c r="G4" s="535"/>
      <c r="H4" s="336"/>
      <c r="I4" s="158" t="s">
        <v>34</v>
      </c>
      <c r="J4" s="519"/>
      <c r="K4" s="520"/>
      <c r="L4" s="520"/>
      <c r="M4" s="520"/>
      <c r="N4" s="520"/>
      <c r="O4" s="521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84"/>
      <c r="E5" s="162" t="s">
        <v>35</v>
      </c>
      <c r="F5" s="160" t="s">
        <v>36</v>
      </c>
      <c r="G5" s="161" t="s">
        <v>37</v>
      </c>
      <c r="H5" s="335"/>
      <c r="I5" s="162" t="s">
        <v>35</v>
      </c>
      <c r="J5" s="160" t="s">
        <v>36</v>
      </c>
      <c r="K5" s="160" t="s">
        <v>37</v>
      </c>
      <c r="L5" s="284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3">
        <v>2</v>
      </c>
      <c r="B7" s="173"/>
      <c r="C7" s="174"/>
      <c r="D7" s="166"/>
      <c r="E7" s="272">
        <v>32</v>
      </c>
      <c r="F7" s="173"/>
      <c r="G7" s="174"/>
      <c r="H7" s="169"/>
      <c r="I7" s="275">
        <v>2</v>
      </c>
      <c r="J7" s="173"/>
      <c r="K7" s="175"/>
      <c r="L7" s="166"/>
      <c r="M7" s="275">
        <v>32</v>
      </c>
      <c r="N7" s="173"/>
      <c r="O7" s="176"/>
    </row>
    <row r="8" spans="1:17" ht="17" customHeight="1" x14ac:dyDescent="0.35">
      <c r="A8" s="273">
        <v>3</v>
      </c>
      <c r="B8" s="173"/>
      <c r="C8" s="174"/>
      <c r="D8" s="166"/>
      <c r="E8" s="272">
        <v>33</v>
      </c>
      <c r="F8" s="173"/>
      <c r="G8" s="174"/>
      <c r="H8" s="169"/>
      <c r="I8" s="275">
        <v>3</v>
      </c>
      <c r="J8" s="173"/>
      <c r="K8" s="175"/>
      <c r="L8" s="166"/>
      <c r="M8" s="275">
        <v>33</v>
      </c>
      <c r="N8" s="173"/>
      <c r="O8" s="176"/>
    </row>
    <row r="9" spans="1:17" ht="17" customHeight="1" x14ac:dyDescent="0.35">
      <c r="A9" s="273">
        <v>4</v>
      </c>
      <c r="B9" s="173"/>
      <c r="C9" s="174"/>
      <c r="D9" s="166"/>
      <c r="E9" s="272">
        <v>34</v>
      </c>
      <c r="F9" s="173"/>
      <c r="G9" s="174"/>
      <c r="H9" s="169"/>
      <c r="I9" s="275">
        <v>4</v>
      </c>
      <c r="J9" s="173"/>
      <c r="K9" s="175"/>
      <c r="L9" s="166"/>
      <c r="M9" s="275">
        <v>34</v>
      </c>
      <c r="N9" s="173"/>
      <c r="O9" s="176"/>
    </row>
    <row r="10" spans="1:17" ht="17" customHeight="1" x14ac:dyDescent="0.35">
      <c r="A10" s="273">
        <v>5</v>
      </c>
      <c r="B10" s="173"/>
      <c r="C10" s="174"/>
      <c r="D10" s="166"/>
      <c r="E10" s="272">
        <v>35</v>
      </c>
      <c r="F10" s="173"/>
      <c r="G10" s="174"/>
      <c r="H10" s="169"/>
      <c r="I10" s="275">
        <v>5</v>
      </c>
      <c r="J10" s="173"/>
      <c r="K10" s="175"/>
      <c r="L10" s="166"/>
      <c r="M10" s="275">
        <v>35</v>
      </c>
      <c r="N10" s="173"/>
      <c r="O10" s="176"/>
    </row>
    <row r="11" spans="1:17" ht="17" customHeight="1" x14ac:dyDescent="0.35">
      <c r="A11" s="273">
        <v>6</v>
      </c>
      <c r="B11" s="173"/>
      <c r="C11" s="174"/>
      <c r="D11" s="166"/>
      <c r="E11" s="272">
        <v>36</v>
      </c>
      <c r="F11" s="173"/>
      <c r="G11" s="174"/>
      <c r="H11" s="169"/>
      <c r="I11" s="275">
        <v>6</v>
      </c>
      <c r="J11" s="173"/>
      <c r="K11" s="175"/>
      <c r="L11" s="166"/>
      <c r="M11" s="275">
        <v>36</v>
      </c>
      <c r="N11" s="173"/>
      <c r="O11" s="176"/>
    </row>
    <row r="12" spans="1:17" ht="17" customHeight="1" x14ac:dyDescent="0.35">
      <c r="A12" s="273">
        <v>7</v>
      </c>
      <c r="B12" s="173"/>
      <c r="C12" s="174"/>
      <c r="D12" s="166"/>
      <c r="E12" s="272">
        <v>37</v>
      </c>
      <c r="F12" s="173"/>
      <c r="G12" s="174"/>
      <c r="H12" s="169"/>
      <c r="I12" s="275">
        <v>7</v>
      </c>
      <c r="J12" s="173"/>
      <c r="K12" s="175"/>
      <c r="L12" s="166"/>
      <c r="M12" s="275">
        <v>37</v>
      </c>
      <c r="N12" s="173"/>
      <c r="O12" s="176"/>
    </row>
    <row r="13" spans="1:17" ht="17" customHeight="1" x14ac:dyDescent="0.35">
      <c r="A13" s="273">
        <v>8</v>
      </c>
      <c r="B13" s="173"/>
      <c r="C13" s="174"/>
      <c r="D13" s="166"/>
      <c r="E13" s="272">
        <v>38</v>
      </c>
      <c r="F13" s="173"/>
      <c r="G13" s="174"/>
      <c r="H13" s="169"/>
      <c r="I13" s="275">
        <v>8</v>
      </c>
      <c r="J13" s="173"/>
      <c r="K13" s="175"/>
      <c r="L13" s="166"/>
      <c r="M13" s="275">
        <v>38</v>
      </c>
      <c r="N13" s="173"/>
      <c r="O13" s="176"/>
    </row>
    <row r="14" spans="1:17" ht="17" customHeight="1" x14ac:dyDescent="0.35">
      <c r="A14" s="273">
        <v>9</v>
      </c>
      <c r="B14" s="173"/>
      <c r="C14" s="174"/>
      <c r="D14" s="166"/>
      <c r="E14" s="272">
        <v>39</v>
      </c>
      <c r="F14" s="173"/>
      <c r="G14" s="174"/>
      <c r="H14" s="169"/>
      <c r="I14" s="275">
        <v>9</v>
      </c>
      <c r="J14" s="173"/>
      <c r="K14" s="175"/>
      <c r="L14" s="166"/>
      <c r="M14" s="275">
        <v>39</v>
      </c>
      <c r="N14" s="173"/>
      <c r="O14" s="176"/>
    </row>
    <row r="15" spans="1:17" ht="17" customHeight="1" x14ac:dyDescent="0.35">
      <c r="A15" s="273">
        <v>10</v>
      </c>
      <c r="B15" s="173"/>
      <c r="C15" s="174"/>
      <c r="D15" s="166"/>
      <c r="E15" s="272">
        <v>40</v>
      </c>
      <c r="F15" s="173"/>
      <c r="G15" s="174"/>
      <c r="H15" s="169"/>
      <c r="I15" s="275">
        <v>10</v>
      </c>
      <c r="J15" s="173"/>
      <c r="K15" s="175"/>
      <c r="L15" s="166"/>
      <c r="M15" s="275">
        <v>40</v>
      </c>
      <c r="N15" s="173"/>
      <c r="O15" s="176"/>
    </row>
    <row r="16" spans="1:17" ht="17" customHeight="1" x14ac:dyDescent="0.35">
      <c r="A16" s="273">
        <v>11</v>
      </c>
      <c r="B16" s="173"/>
      <c r="C16" s="174"/>
      <c r="D16" s="166"/>
      <c r="E16" s="272">
        <v>41</v>
      </c>
      <c r="F16" s="173"/>
      <c r="G16" s="174"/>
      <c r="H16" s="169"/>
      <c r="I16" s="275">
        <v>11</v>
      </c>
      <c r="J16" s="173"/>
      <c r="K16" s="175"/>
      <c r="L16" s="166"/>
      <c r="M16" s="275">
        <v>41</v>
      </c>
      <c r="N16" s="173"/>
      <c r="O16" s="176"/>
    </row>
    <row r="17" spans="1:15" ht="17" customHeight="1" x14ac:dyDescent="0.35">
      <c r="A17" s="273">
        <v>12</v>
      </c>
      <c r="B17" s="173"/>
      <c r="C17" s="174"/>
      <c r="D17" s="166"/>
      <c r="E17" s="272">
        <v>42</v>
      </c>
      <c r="F17" s="173"/>
      <c r="G17" s="174"/>
      <c r="H17" s="169"/>
      <c r="I17" s="275">
        <v>12</v>
      </c>
      <c r="J17" s="173"/>
      <c r="K17" s="175"/>
      <c r="L17" s="166"/>
      <c r="M17" s="275">
        <v>42</v>
      </c>
      <c r="N17" s="173"/>
      <c r="O17" s="176"/>
    </row>
    <row r="18" spans="1:15" ht="17" customHeight="1" x14ac:dyDescent="0.35">
      <c r="A18" s="273">
        <v>13</v>
      </c>
      <c r="B18" s="173"/>
      <c r="C18" s="174"/>
      <c r="D18" s="166"/>
      <c r="E18" s="272">
        <v>43</v>
      </c>
      <c r="F18" s="173"/>
      <c r="G18" s="174"/>
      <c r="H18" s="169"/>
      <c r="I18" s="275">
        <v>13</v>
      </c>
      <c r="J18" s="173"/>
      <c r="K18" s="175"/>
      <c r="L18" s="166"/>
      <c r="M18" s="275">
        <v>43</v>
      </c>
      <c r="N18" s="173"/>
      <c r="O18" s="176"/>
    </row>
    <row r="19" spans="1:15" ht="17" customHeight="1" x14ac:dyDescent="0.35">
      <c r="A19" s="273">
        <v>14</v>
      </c>
      <c r="B19" s="173"/>
      <c r="C19" s="174"/>
      <c r="D19" s="166"/>
      <c r="E19" s="272">
        <v>44</v>
      </c>
      <c r="F19" s="173"/>
      <c r="G19" s="174"/>
      <c r="H19" s="169"/>
      <c r="I19" s="275">
        <v>14</v>
      </c>
      <c r="J19" s="173"/>
      <c r="K19" s="175"/>
      <c r="L19" s="166"/>
      <c r="M19" s="275">
        <v>44</v>
      </c>
      <c r="N19" s="173"/>
      <c r="O19" s="176"/>
    </row>
    <row r="20" spans="1:15" ht="17" customHeight="1" x14ac:dyDescent="0.35">
      <c r="A20" s="273">
        <v>15</v>
      </c>
      <c r="B20" s="173"/>
      <c r="C20" s="174"/>
      <c r="D20" s="166"/>
      <c r="E20" s="272">
        <v>45</v>
      </c>
      <c r="F20" s="173"/>
      <c r="G20" s="174"/>
      <c r="H20" s="169"/>
      <c r="I20" s="275">
        <v>15</v>
      </c>
      <c r="J20" s="173"/>
      <c r="K20" s="175"/>
      <c r="L20" s="166"/>
      <c r="M20" s="275">
        <v>45</v>
      </c>
      <c r="N20" s="173"/>
      <c r="O20" s="176"/>
    </row>
    <row r="21" spans="1:15" ht="17" customHeight="1" x14ac:dyDescent="0.35">
      <c r="A21" s="273">
        <v>16</v>
      </c>
      <c r="B21" s="173"/>
      <c r="C21" s="174"/>
      <c r="D21" s="166"/>
      <c r="E21" s="272">
        <v>46</v>
      </c>
      <c r="F21" s="173"/>
      <c r="G21" s="174"/>
      <c r="H21" s="169"/>
      <c r="I21" s="275">
        <v>16</v>
      </c>
      <c r="J21" s="173"/>
      <c r="K21" s="175"/>
      <c r="L21" s="166"/>
      <c r="M21" s="275">
        <v>46</v>
      </c>
      <c r="N21" s="173"/>
      <c r="O21" s="176"/>
    </row>
    <row r="22" spans="1:15" ht="17" customHeight="1" x14ac:dyDescent="0.35">
      <c r="A22" s="273">
        <v>17</v>
      </c>
      <c r="B22" s="173"/>
      <c r="C22" s="174"/>
      <c r="D22" s="166"/>
      <c r="E22" s="272">
        <v>47</v>
      </c>
      <c r="F22" s="173"/>
      <c r="G22" s="174"/>
      <c r="H22" s="169"/>
      <c r="I22" s="275">
        <v>17</v>
      </c>
      <c r="J22" s="173"/>
      <c r="K22" s="175"/>
      <c r="L22" s="166"/>
      <c r="M22" s="275">
        <v>47</v>
      </c>
      <c r="N22" s="173"/>
      <c r="O22" s="176"/>
    </row>
    <row r="23" spans="1:15" ht="17" customHeight="1" x14ac:dyDescent="0.35">
      <c r="A23" s="273">
        <v>18</v>
      </c>
      <c r="B23" s="173"/>
      <c r="C23" s="174"/>
      <c r="D23" s="166"/>
      <c r="E23" s="272">
        <v>48</v>
      </c>
      <c r="F23" s="173"/>
      <c r="G23" s="174"/>
      <c r="H23" s="169"/>
      <c r="I23" s="275">
        <v>18</v>
      </c>
      <c r="J23" s="173"/>
      <c r="K23" s="175"/>
      <c r="L23" s="166"/>
      <c r="M23" s="275">
        <v>48</v>
      </c>
      <c r="N23" s="173"/>
      <c r="O23" s="176"/>
    </row>
    <row r="24" spans="1:15" ht="17" customHeight="1" x14ac:dyDescent="0.35">
      <c r="A24" s="273">
        <v>19</v>
      </c>
      <c r="B24" s="173"/>
      <c r="C24" s="174"/>
      <c r="D24" s="166"/>
      <c r="E24" s="272">
        <v>49</v>
      </c>
      <c r="F24" s="173"/>
      <c r="G24" s="174"/>
      <c r="H24" s="169"/>
      <c r="I24" s="275">
        <v>19</v>
      </c>
      <c r="J24" s="173"/>
      <c r="K24" s="175"/>
      <c r="L24" s="166"/>
      <c r="M24" s="275">
        <v>49</v>
      </c>
      <c r="N24" s="173"/>
      <c r="O24" s="176"/>
    </row>
    <row r="25" spans="1:15" ht="17" customHeight="1" x14ac:dyDescent="0.35">
      <c r="A25" s="273">
        <v>20</v>
      </c>
      <c r="B25" s="173"/>
      <c r="C25" s="174"/>
      <c r="D25" s="166"/>
      <c r="E25" s="272">
        <v>50</v>
      </c>
      <c r="F25" s="173"/>
      <c r="G25" s="174"/>
      <c r="H25" s="169"/>
      <c r="I25" s="275">
        <v>20</v>
      </c>
      <c r="J25" s="173"/>
      <c r="K25" s="175"/>
      <c r="L25" s="166"/>
      <c r="M25" s="275">
        <v>50</v>
      </c>
      <c r="N25" s="173"/>
      <c r="O25" s="176"/>
    </row>
    <row r="26" spans="1:15" ht="17" customHeight="1" x14ac:dyDescent="0.35">
      <c r="A26" s="273">
        <v>21</v>
      </c>
      <c r="B26" s="173"/>
      <c r="C26" s="174"/>
      <c r="D26" s="166"/>
      <c r="E26" s="272">
        <v>51</v>
      </c>
      <c r="F26" s="173"/>
      <c r="G26" s="174"/>
      <c r="H26" s="169"/>
      <c r="I26" s="275">
        <v>21</v>
      </c>
      <c r="J26" s="173"/>
      <c r="K26" s="175"/>
      <c r="L26" s="166"/>
      <c r="M26" s="275">
        <v>51</v>
      </c>
      <c r="N26" s="173"/>
      <c r="O26" s="176"/>
    </row>
    <row r="27" spans="1:15" ht="17" customHeight="1" x14ac:dyDescent="0.35">
      <c r="A27" s="273">
        <v>22</v>
      </c>
      <c r="B27" s="173"/>
      <c r="C27" s="174"/>
      <c r="D27" s="166"/>
      <c r="E27" s="272">
        <v>52</v>
      </c>
      <c r="F27" s="173"/>
      <c r="G27" s="174"/>
      <c r="H27" s="169"/>
      <c r="I27" s="275">
        <v>22</v>
      </c>
      <c r="J27" s="173"/>
      <c r="K27" s="175"/>
      <c r="L27" s="166"/>
      <c r="M27" s="275">
        <v>52</v>
      </c>
      <c r="N27" s="173"/>
      <c r="O27" s="176"/>
    </row>
    <row r="28" spans="1:15" ht="17" customHeight="1" x14ac:dyDescent="0.35">
      <c r="A28" s="273">
        <v>23</v>
      </c>
      <c r="B28" s="173"/>
      <c r="C28" s="174"/>
      <c r="D28" s="166"/>
      <c r="E28" s="272">
        <v>53</v>
      </c>
      <c r="F28" s="173"/>
      <c r="G28" s="174"/>
      <c r="H28" s="169"/>
      <c r="I28" s="275">
        <v>23</v>
      </c>
      <c r="J28" s="173"/>
      <c r="K28" s="175"/>
      <c r="L28" s="166"/>
      <c r="M28" s="275">
        <v>53</v>
      </c>
      <c r="N28" s="173"/>
      <c r="O28" s="176"/>
    </row>
    <row r="29" spans="1:15" ht="17" customHeight="1" x14ac:dyDescent="0.35">
      <c r="A29" s="273">
        <v>24</v>
      </c>
      <c r="B29" s="173"/>
      <c r="C29" s="174"/>
      <c r="D29" s="166"/>
      <c r="E29" s="272">
        <v>54</v>
      </c>
      <c r="F29" s="173"/>
      <c r="G29" s="174"/>
      <c r="H29" s="169"/>
      <c r="I29" s="275">
        <v>24</v>
      </c>
      <c r="J29" s="173"/>
      <c r="K29" s="175"/>
      <c r="L29" s="166"/>
      <c r="M29" s="275">
        <v>54</v>
      </c>
      <c r="N29" s="173"/>
      <c r="O29" s="176"/>
    </row>
    <row r="30" spans="1:15" ht="17" customHeight="1" x14ac:dyDescent="0.35">
      <c r="A30" s="273">
        <v>25</v>
      </c>
      <c r="B30" s="173"/>
      <c r="C30" s="174"/>
      <c r="D30" s="166"/>
      <c r="E30" s="272">
        <v>55</v>
      </c>
      <c r="F30" s="173"/>
      <c r="G30" s="174"/>
      <c r="H30" s="169"/>
      <c r="I30" s="275">
        <v>25</v>
      </c>
      <c r="J30" s="173"/>
      <c r="K30" s="175"/>
      <c r="L30" s="166"/>
      <c r="M30" s="275">
        <v>55</v>
      </c>
      <c r="N30" s="173"/>
      <c r="O30" s="176"/>
    </row>
    <row r="31" spans="1:15" ht="17" customHeight="1" x14ac:dyDescent="0.35">
      <c r="A31" s="273">
        <v>26</v>
      </c>
      <c r="B31" s="173"/>
      <c r="C31" s="174"/>
      <c r="D31" s="166"/>
      <c r="E31" s="272">
        <v>56</v>
      </c>
      <c r="F31" s="173"/>
      <c r="G31" s="174"/>
      <c r="H31" s="169"/>
      <c r="I31" s="275">
        <v>26</v>
      </c>
      <c r="J31" s="173"/>
      <c r="K31" s="175"/>
      <c r="L31" s="166"/>
      <c r="M31" s="275">
        <v>56</v>
      </c>
      <c r="N31" s="173"/>
      <c r="O31" s="176"/>
    </row>
    <row r="32" spans="1:15" ht="17" customHeight="1" x14ac:dyDescent="0.35">
      <c r="A32" s="273">
        <v>27</v>
      </c>
      <c r="B32" s="173"/>
      <c r="C32" s="174"/>
      <c r="D32" s="166"/>
      <c r="E32" s="272">
        <v>57</v>
      </c>
      <c r="F32" s="173"/>
      <c r="G32" s="174"/>
      <c r="H32" s="169"/>
      <c r="I32" s="275">
        <v>27</v>
      </c>
      <c r="J32" s="173"/>
      <c r="K32" s="175"/>
      <c r="L32" s="166"/>
      <c r="M32" s="275">
        <v>57</v>
      </c>
      <c r="N32" s="173"/>
      <c r="O32" s="176"/>
    </row>
    <row r="33" spans="1:15" ht="17" customHeight="1" x14ac:dyDescent="0.35">
      <c r="A33" s="273">
        <v>28</v>
      </c>
      <c r="B33" s="173"/>
      <c r="C33" s="174"/>
      <c r="D33" s="166"/>
      <c r="E33" s="272">
        <v>58</v>
      </c>
      <c r="F33" s="173"/>
      <c r="G33" s="174"/>
      <c r="H33" s="169"/>
      <c r="I33" s="275">
        <v>28</v>
      </c>
      <c r="J33" s="173"/>
      <c r="K33" s="175"/>
      <c r="L33" s="166"/>
      <c r="M33" s="275">
        <v>58</v>
      </c>
      <c r="N33" s="173"/>
      <c r="O33" s="176"/>
    </row>
    <row r="34" spans="1:15" ht="17" customHeight="1" x14ac:dyDescent="0.35">
      <c r="A34" s="273">
        <v>29</v>
      </c>
      <c r="B34" s="173"/>
      <c r="C34" s="174"/>
      <c r="D34" s="166"/>
      <c r="E34" s="272">
        <v>59</v>
      </c>
      <c r="F34" s="173"/>
      <c r="G34" s="174"/>
      <c r="H34" s="169"/>
      <c r="I34" s="275">
        <v>29</v>
      </c>
      <c r="J34" s="173"/>
      <c r="K34" s="175"/>
      <c r="L34" s="166"/>
      <c r="M34" s="275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11" t="s">
        <v>38</v>
      </c>
      <c r="B36" s="511"/>
      <c r="C36" s="511"/>
      <c r="D36" s="511"/>
      <c r="E36" s="511"/>
      <c r="F36" s="511"/>
      <c r="G36" s="285"/>
      <c r="H36" s="169"/>
      <c r="I36" s="510" t="s">
        <v>38</v>
      </c>
      <c r="J36" s="510"/>
      <c r="K36" s="510"/>
      <c r="L36" s="510"/>
      <c r="M36" s="511"/>
      <c r="N36" s="511"/>
      <c r="O36" s="286"/>
    </row>
    <row r="37" spans="1:15" ht="20" customHeight="1" thickBot="1" x14ac:dyDescent="0.4">
      <c r="A37" s="512" t="s">
        <v>115</v>
      </c>
      <c r="B37" s="512"/>
      <c r="C37" s="443">
        <f>'Ronde 1'!C37:D37</f>
        <v>60</v>
      </c>
      <c r="D37" s="445"/>
      <c r="E37" s="511"/>
      <c r="F37" s="511"/>
      <c r="G37" s="285"/>
      <c r="H37" s="169"/>
      <c r="I37" s="512" t="s">
        <v>115</v>
      </c>
      <c r="J37" s="512"/>
      <c r="K37" s="512">
        <v>60</v>
      </c>
      <c r="L37" s="512"/>
      <c r="M37" s="511"/>
      <c r="N37" s="511"/>
      <c r="O37" s="286"/>
    </row>
    <row r="38" spans="1:15" ht="20" customHeight="1" thickBot="1" x14ac:dyDescent="0.4">
      <c r="A38" s="511" t="s">
        <v>39</v>
      </c>
      <c r="B38" s="511"/>
      <c r="C38" s="511"/>
      <c r="D38" s="511"/>
      <c r="E38" s="511"/>
      <c r="F38" s="511"/>
      <c r="G38" s="285"/>
      <c r="H38" s="169"/>
      <c r="I38" s="510" t="s">
        <v>39</v>
      </c>
      <c r="J38" s="510"/>
      <c r="K38" s="510"/>
      <c r="L38" s="510"/>
      <c r="M38" s="511"/>
      <c r="N38" s="511"/>
      <c r="O38" s="286"/>
    </row>
    <row r="39" spans="1:15" ht="20" customHeight="1" thickBot="1" x14ac:dyDescent="0.4">
      <c r="A39" s="511" t="s">
        <v>111</v>
      </c>
      <c r="B39" s="511"/>
      <c r="C39" s="511"/>
      <c r="D39" s="511"/>
      <c r="E39" s="511"/>
      <c r="F39" s="511"/>
      <c r="G39" s="287"/>
      <c r="H39" s="182"/>
      <c r="I39" s="510" t="str">
        <f>A39</f>
        <v xml:space="preserve">Partijpunten: </v>
      </c>
      <c r="J39" s="510"/>
      <c r="K39" s="510"/>
      <c r="L39" s="510"/>
      <c r="M39" s="511"/>
      <c r="N39" s="511"/>
      <c r="O39" s="288"/>
    </row>
    <row r="40" spans="1:15" ht="30" customHeight="1" thickBot="1" x14ac:dyDescent="0.5">
      <c r="A40" s="156" t="str">
        <f>A1</f>
        <v>DB Li</v>
      </c>
      <c r="B40" s="276" t="s">
        <v>33</v>
      </c>
      <c r="C40" s="522">
        <v>2</v>
      </c>
      <c r="D40" s="523"/>
      <c r="E40" s="277" t="s">
        <v>112</v>
      </c>
      <c r="F40" s="289">
        <f>F1</f>
        <v>4</v>
      </c>
      <c r="G40" s="279" t="s">
        <v>116</v>
      </c>
      <c r="H40" s="290"/>
      <c r="I40" s="156" t="str">
        <f>A40</f>
        <v>DB Li</v>
      </c>
      <c r="J40" s="276" t="s">
        <v>33</v>
      </c>
      <c r="K40" s="524">
        <f>F40</f>
        <v>4</v>
      </c>
      <c r="L40" s="523"/>
      <c r="M40" s="277" t="s">
        <v>112</v>
      </c>
      <c r="N40" s="289">
        <f>F40</f>
        <v>4</v>
      </c>
      <c r="O40" s="280" t="str">
        <f>G40</f>
        <v>P B</v>
      </c>
    </row>
    <row r="41" spans="1:15" ht="15" customHeight="1" thickBot="1" x14ac:dyDescent="0.4">
      <c r="A41" s="156"/>
      <c r="B41" s="513"/>
      <c r="C41" s="514"/>
      <c r="D41" s="514"/>
      <c r="E41" s="514"/>
      <c r="F41" s="514"/>
      <c r="G41" s="515"/>
      <c r="H41" s="159"/>
      <c r="I41" s="513"/>
      <c r="J41" s="514"/>
      <c r="K41" s="514"/>
      <c r="L41" s="514"/>
      <c r="M41" s="514"/>
      <c r="N41" s="514"/>
      <c r="O41" s="515"/>
    </row>
    <row r="42" spans="1:15" ht="15" customHeight="1" thickBot="1" x14ac:dyDescent="0.4">
      <c r="A42" s="281"/>
      <c r="B42" s="516" t="str">
        <f>B3</f>
        <v xml:space="preserve">Na de trekstoot vult u de bovenstaande namen op de juiste plaats in </v>
      </c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8"/>
      <c r="O42" s="282"/>
    </row>
    <row r="43" spans="1:15" ht="19" customHeight="1" thickBot="1" x14ac:dyDescent="0.4">
      <c r="A43" s="158" t="s">
        <v>34</v>
      </c>
      <c r="B43" s="519"/>
      <c r="C43" s="520"/>
      <c r="D43" s="520"/>
      <c r="E43" s="520"/>
      <c r="F43" s="520"/>
      <c r="G43" s="521"/>
      <c r="H43" s="336"/>
      <c r="I43" s="158" t="s">
        <v>34</v>
      </c>
      <c r="J43" s="519"/>
      <c r="K43" s="520"/>
      <c r="L43" s="520"/>
      <c r="M43" s="520"/>
      <c r="N43" s="520"/>
      <c r="O43" s="521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84"/>
      <c r="E44" s="162" t="s">
        <v>35</v>
      </c>
      <c r="F44" s="160" t="s">
        <v>36</v>
      </c>
      <c r="G44" s="161" t="s">
        <v>37</v>
      </c>
      <c r="H44" s="335"/>
      <c r="I44" s="162" t="s">
        <v>35</v>
      </c>
      <c r="J44" s="160" t="s">
        <v>36</v>
      </c>
      <c r="K44" s="160" t="s">
        <v>37</v>
      </c>
      <c r="L44" s="284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3">
        <v>2</v>
      </c>
      <c r="B46" s="173"/>
      <c r="C46" s="174"/>
      <c r="D46" s="166"/>
      <c r="E46" s="272">
        <v>32</v>
      </c>
      <c r="F46" s="173"/>
      <c r="G46" s="174"/>
      <c r="H46" s="169"/>
      <c r="I46" s="275">
        <v>2</v>
      </c>
      <c r="J46" s="173"/>
      <c r="K46" s="175"/>
      <c r="L46" s="166"/>
      <c r="M46" s="275">
        <v>32</v>
      </c>
      <c r="N46" s="173"/>
      <c r="O46" s="176"/>
    </row>
    <row r="47" spans="1:15" ht="17" customHeight="1" x14ac:dyDescent="0.35">
      <c r="A47" s="273">
        <v>3</v>
      </c>
      <c r="B47" s="173"/>
      <c r="C47" s="174"/>
      <c r="D47" s="166"/>
      <c r="E47" s="272">
        <v>33</v>
      </c>
      <c r="F47" s="173"/>
      <c r="G47" s="174"/>
      <c r="H47" s="169"/>
      <c r="I47" s="275">
        <v>3</v>
      </c>
      <c r="J47" s="173"/>
      <c r="K47" s="175"/>
      <c r="L47" s="166"/>
      <c r="M47" s="275">
        <v>33</v>
      </c>
      <c r="N47" s="173"/>
      <c r="O47" s="176"/>
    </row>
    <row r="48" spans="1:15" ht="17" customHeight="1" x14ac:dyDescent="0.35">
      <c r="A48" s="273">
        <v>4</v>
      </c>
      <c r="B48" s="173"/>
      <c r="C48" s="174"/>
      <c r="D48" s="166"/>
      <c r="E48" s="272">
        <v>34</v>
      </c>
      <c r="F48" s="173"/>
      <c r="G48" s="174"/>
      <c r="H48" s="169"/>
      <c r="I48" s="275">
        <v>4</v>
      </c>
      <c r="J48" s="173"/>
      <c r="K48" s="175"/>
      <c r="L48" s="166"/>
      <c r="M48" s="275">
        <v>34</v>
      </c>
      <c r="N48" s="173"/>
      <c r="O48" s="176"/>
    </row>
    <row r="49" spans="1:15" ht="17" customHeight="1" x14ac:dyDescent="0.35">
      <c r="A49" s="273">
        <v>5</v>
      </c>
      <c r="B49" s="173"/>
      <c r="C49" s="174"/>
      <c r="D49" s="166"/>
      <c r="E49" s="272">
        <v>35</v>
      </c>
      <c r="F49" s="173"/>
      <c r="G49" s="174"/>
      <c r="H49" s="169"/>
      <c r="I49" s="275">
        <v>5</v>
      </c>
      <c r="J49" s="173"/>
      <c r="K49" s="175"/>
      <c r="L49" s="166"/>
      <c r="M49" s="275">
        <v>35</v>
      </c>
      <c r="N49" s="173"/>
      <c r="O49" s="176"/>
    </row>
    <row r="50" spans="1:15" ht="17" customHeight="1" x14ac:dyDescent="0.35">
      <c r="A50" s="273">
        <v>6</v>
      </c>
      <c r="B50" s="173"/>
      <c r="C50" s="174"/>
      <c r="D50" s="166"/>
      <c r="E50" s="272">
        <v>36</v>
      </c>
      <c r="F50" s="173"/>
      <c r="G50" s="174"/>
      <c r="H50" s="169"/>
      <c r="I50" s="275">
        <v>6</v>
      </c>
      <c r="J50" s="173"/>
      <c r="K50" s="175"/>
      <c r="L50" s="166"/>
      <c r="M50" s="275">
        <v>36</v>
      </c>
      <c r="N50" s="173"/>
      <c r="O50" s="176"/>
    </row>
    <row r="51" spans="1:15" ht="17" customHeight="1" x14ac:dyDescent="0.35">
      <c r="A51" s="273">
        <v>7</v>
      </c>
      <c r="B51" s="173"/>
      <c r="C51" s="174"/>
      <c r="D51" s="166"/>
      <c r="E51" s="272">
        <v>37</v>
      </c>
      <c r="F51" s="173"/>
      <c r="G51" s="174"/>
      <c r="H51" s="169"/>
      <c r="I51" s="275">
        <v>7</v>
      </c>
      <c r="J51" s="173"/>
      <c r="K51" s="175"/>
      <c r="L51" s="166"/>
      <c r="M51" s="275">
        <v>37</v>
      </c>
      <c r="N51" s="173"/>
      <c r="O51" s="176"/>
    </row>
    <row r="52" spans="1:15" ht="17" customHeight="1" x14ac:dyDescent="0.35">
      <c r="A52" s="273">
        <v>8</v>
      </c>
      <c r="B52" s="173"/>
      <c r="C52" s="174"/>
      <c r="D52" s="166"/>
      <c r="E52" s="272">
        <v>38</v>
      </c>
      <c r="F52" s="173"/>
      <c r="G52" s="174"/>
      <c r="H52" s="169"/>
      <c r="I52" s="275">
        <v>8</v>
      </c>
      <c r="J52" s="173"/>
      <c r="K52" s="175"/>
      <c r="L52" s="166"/>
      <c r="M52" s="275">
        <v>38</v>
      </c>
      <c r="N52" s="173"/>
      <c r="O52" s="176"/>
    </row>
    <row r="53" spans="1:15" ht="17" customHeight="1" x14ac:dyDescent="0.35">
      <c r="A53" s="273">
        <v>9</v>
      </c>
      <c r="B53" s="173"/>
      <c r="C53" s="174"/>
      <c r="D53" s="166"/>
      <c r="E53" s="272">
        <v>39</v>
      </c>
      <c r="F53" s="173"/>
      <c r="G53" s="174"/>
      <c r="H53" s="169"/>
      <c r="I53" s="275">
        <v>9</v>
      </c>
      <c r="J53" s="173"/>
      <c r="K53" s="175"/>
      <c r="L53" s="166"/>
      <c r="M53" s="275">
        <v>39</v>
      </c>
      <c r="N53" s="173"/>
      <c r="O53" s="176"/>
    </row>
    <row r="54" spans="1:15" ht="17" customHeight="1" x14ac:dyDescent="0.35">
      <c r="A54" s="273">
        <v>10</v>
      </c>
      <c r="B54" s="173"/>
      <c r="C54" s="174"/>
      <c r="D54" s="166"/>
      <c r="E54" s="272">
        <v>40</v>
      </c>
      <c r="F54" s="173"/>
      <c r="G54" s="174"/>
      <c r="H54" s="169"/>
      <c r="I54" s="275">
        <v>10</v>
      </c>
      <c r="J54" s="173"/>
      <c r="K54" s="175"/>
      <c r="L54" s="166"/>
      <c r="M54" s="275">
        <v>40</v>
      </c>
      <c r="N54" s="173"/>
      <c r="O54" s="176"/>
    </row>
    <row r="55" spans="1:15" ht="17" customHeight="1" x14ac:dyDescent="0.35">
      <c r="A55" s="273">
        <v>11</v>
      </c>
      <c r="B55" s="173"/>
      <c r="C55" s="174"/>
      <c r="D55" s="166"/>
      <c r="E55" s="272">
        <v>41</v>
      </c>
      <c r="F55" s="173"/>
      <c r="G55" s="174"/>
      <c r="H55" s="169"/>
      <c r="I55" s="275">
        <v>11</v>
      </c>
      <c r="J55" s="173"/>
      <c r="K55" s="175"/>
      <c r="L55" s="166"/>
      <c r="M55" s="275">
        <v>41</v>
      </c>
      <c r="N55" s="173"/>
      <c r="O55" s="176"/>
    </row>
    <row r="56" spans="1:15" ht="17" customHeight="1" x14ac:dyDescent="0.35">
      <c r="A56" s="273">
        <v>12</v>
      </c>
      <c r="B56" s="173"/>
      <c r="C56" s="174"/>
      <c r="D56" s="166"/>
      <c r="E56" s="272">
        <v>42</v>
      </c>
      <c r="F56" s="173"/>
      <c r="G56" s="174"/>
      <c r="H56" s="169"/>
      <c r="I56" s="275">
        <v>12</v>
      </c>
      <c r="J56" s="173"/>
      <c r="K56" s="175"/>
      <c r="L56" s="166"/>
      <c r="M56" s="275">
        <v>42</v>
      </c>
      <c r="N56" s="173"/>
      <c r="O56" s="176"/>
    </row>
    <row r="57" spans="1:15" ht="17" customHeight="1" x14ac:dyDescent="0.35">
      <c r="A57" s="273">
        <v>13</v>
      </c>
      <c r="B57" s="173"/>
      <c r="C57" s="174"/>
      <c r="D57" s="166"/>
      <c r="E57" s="272">
        <v>43</v>
      </c>
      <c r="F57" s="173"/>
      <c r="G57" s="174"/>
      <c r="H57" s="169"/>
      <c r="I57" s="275">
        <v>13</v>
      </c>
      <c r="J57" s="173"/>
      <c r="K57" s="175"/>
      <c r="L57" s="166"/>
      <c r="M57" s="275">
        <v>43</v>
      </c>
      <c r="N57" s="173"/>
      <c r="O57" s="176"/>
    </row>
    <row r="58" spans="1:15" ht="17" customHeight="1" x14ac:dyDescent="0.35">
      <c r="A58" s="273">
        <v>14</v>
      </c>
      <c r="B58" s="173"/>
      <c r="C58" s="174"/>
      <c r="D58" s="166"/>
      <c r="E58" s="272">
        <v>44</v>
      </c>
      <c r="F58" s="173"/>
      <c r="G58" s="174"/>
      <c r="H58" s="169"/>
      <c r="I58" s="275">
        <v>14</v>
      </c>
      <c r="J58" s="173"/>
      <c r="K58" s="175"/>
      <c r="L58" s="166"/>
      <c r="M58" s="275">
        <v>44</v>
      </c>
      <c r="N58" s="173"/>
      <c r="O58" s="176"/>
    </row>
    <row r="59" spans="1:15" ht="17" customHeight="1" x14ac:dyDescent="0.35">
      <c r="A59" s="273">
        <v>15</v>
      </c>
      <c r="B59" s="173"/>
      <c r="C59" s="174"/>
      <c r="D59" s="166"/>
      <c r="E59" s="272">
        <v>45</v>
      </c>
      <c r="F59" s="173"/>
      <c r="G59" s="174"/>
      <c r="H59" s="169"/>
      <c r="I59" s="275">
        <v>15</v>
      </c>
      <c r="J59" s="173"/>
      <c r="K59" s="175"/>
      <c r="L59" s="166"/>
      <c r="M59" s="275">
        <v>45</v>
      </c>
      <c r="N59" s="173"/>
      <c r="O59" s="176"/>
    </row>
    <row r="60" spans="1:15" ht="17" customHeight="1" x14ac:dyDescent="0.35">
      <c r="A60" s="273">
        <v>16</v>
      </c>
      <c r="B60" s="173"/>
      <c r="C60" s="174"/>
      <c r="D60" s="166"/>
      <c r="E60" s="272">
        <v>46</v>
      </c>
      <c r="F60" s="173"/>
      <c r="G60" s="174"/>
      <c r="H60" s="169"/>
      <c r="I60" s="275">
        <v>16</v>
      </c>
      <c r="J60" s="173"/>
      <c r="K60" s="175"/>
      <c r="L60" s="166"/>
      <c r="M60" s="275">
        <v>46</v>
      </c>
      <c r="N60" s="173"/>
      <c r="O60" s="176"/>
    </row>
    <row r="61" spans="1:15" ht="17" customHeight="1" x14ac:dyDescent="0.35">
      <c r="A61" s="273">
        <v>17</v>
      </c>
      <c r="B61" s="173"/>
      <c r="C61" s="174"/>
      <c r="D61" s="166"/>
      <c r="E61" s="272">
        <v>47</v>
      </c>
      <c r="F61" s="173"/>
      <c r="G61" s="174"/>
      <c r="H61" s="169"/>
      <c r="I61" s="275">
        <v>17</v>
      </c>
      <c r="J61" s="173"/>
      <c r="K61" s="175"/>
      <c r="L61" s="166"/>
      <c r="M61" s="275">
        <v>47</v>
      </c>
      <c r="N61" s="173"/>
      <c r="O61" s="176"/>
    </row>
    <row r="62" spans="1:15" ht="17" customHeight="1" x14ac:dyDescent="0.35">
      <c r="A62" s="273">
        <v>18</v>
      </c>
      <c r="B62" s="173"/>
      <c r="C62" s="174"/>
      <c r="D62" s="166"/>
      <c r="E62" s="272">
        <v>48</v>
      </c>
      <c r="F62" s="173"/>
      <c r="G62" s="174"/>
      <c r="H62" s="169"/>
      <c r="I62" s="275">
        <v>18</v>
      </c>
      <c r="J62" s="173"/>
      <c r="K62" s="175"/>
      <c r="L62" s="166"/>
      <c r="M62" s="275">
        <v>48</v>
      </c>
      <c r="N62" s="173"/>
      <c r="O62" s="176"/>
    </row>
    <row r="63" spans="1:15" ht="17" customHeight="1" x14ac:dyDescent="0.35">
      <c r="A63" s="273">
        <v>19</v>
      </c>
      <c r="B63" s="173"/>
      <c r="C63" s="174"/>
      <c r="D63" s="166"/>
      <c r="E63" s="272">
        <v>49</v>
      </c>
      <c r="F63" s="173"/>
      <c r="G63" s="174"/>
      <c r="H63" s="169"/>
      <c r="I63" s="275">
        <v>19</v>
      </c>
      <c r="J63" s="173"/>
      <c r="K63" s="175"/>
      <c r="L63" s="166"/>
      <c r="M63" s="275">
        <v>49</v>
      </c>
      <c r="N63" s="173"/>
      <c r="O63" s="176"/>
    </row>
    <row r="64" spans="1:15" ht="17" customHeight="1" x14ac:dyDescent="0.35">
      <c r="A64" s="273">
        <v>20</v>
      </c>
      <c r="B64" s="173"/>
      <c r="C64" s="174"/>
      <c r="D64" s="166"/>
      <c r="E64" s="272">
        <v>50</v>
      </c>
      <c r="F64" s="173"/>
      <c r="G64" s="174"/>
      <c r="H64" s="169"/>
      <c r="I64" s="275">
        <v>20</v>
      </c>
      <c r="J64" s="173"/>
      <c r="K64" s="175"/>
      <c r="L64" s="166"/>
      <c r="M64" s="275">
        <v>50</v>
      </c>
      <c r="N64" s="173"/>
      <c r="O64" s="176"/>
    </row>
    <row r="65" spans="1:15" ht="17" customHeight="1" x14ac:dyDescent="0.35">
      <c r="A65" s="273">
        <v>21</v>
      </c>
      <c r="B65" s="173"/>
      <c r="C65" s="174"/>
      <c r="D65" s="166"/>
      <c r="E65" s="272">
        <v>51</v>
      </c>
      <c r="F65" s="173"/>
      <c r="G65" s="174"/>
      <c r="H65" s="169"/>
      <c r="I65" s="275">
        <v>21</v>
      </c>
      <c r="J65" s="173"/>
      <c r="K65" s="175"/>
      <c r="L65" s="166"/>
      <c r="M65" s="275">
        <v>51</v>
      </c>
      <c r="N65" s="173"/>
      <c r="O65" s="176"/>
    </row>
    <row r="66" spans="1:15" ht="17" customHeight="1" x14ac:dyDescent="0.35">
      <c r="A66" s="273">
        <v>22</v>
      </c>
      <c r="B66" s="173"/>
      <c r="C66" s="174"/>
      <c r="D66" s="166"/>
      <c r="E66" s="272">
        <v>52</v>
      </c>
      <c r="F66" s="173"/>
      <c r="G66" s="174"/>
      <c r="H66" s="169"/>
      <c r="I66" s="275">
        <v>22</v>
      </c>
      <c r="J66" s="173"/>
      <c r="K66" s="175"/>
      <c r="L66" s="166"/>
      <c r="M66" s="275">
        <v>52</v>
      </c>
      <c r="N66" s="173"/>
      <c r="O66" s="176"/>
    </row>
    <row r="67" spans="1:15" ht="17" customHeight="1" x14ac:dyDescent="0.35">
      <c r="A67" s="273">
        <v>23</v>
      </c>
      <c r="B67" s="173"/>
      <c r="C67" s="174"/>
      <c r="D67" s="166"/>
      <c r="E67" s="272">
        <v>53</v>
      </c>
      <c r="F67" s="173"/>
      <c r="G67" s="174"/>
      <c r="H67" s="169"/>
      <c r="I67" s="275">
        <v>23</v>
      </c>
      <c r="J67" s="173"/>
      <c r="K67" s="175"/>
      <c r="L67" s="166"/>
      <c r="M67" s="275">
        <v>53</v>
      </c>
      <c r="N67" s="173"/>
      <c r="O67" s="176"/>
    </row>
    <row r="68" spans="1:15" ht="17" customHeight="1" x14ac:dyDescent="0.35">
      <c r="A68" s="273">
        <v>24</v>
      </c>
      <c r="B68" s="173"/>
      <c r="C68" s="174"/>
      <c r="D68" s="166"/>
      <c r="E68" s="272">
        <v>54</v>
      </c>
      <c r="F68" s="173"/>
      <c r="G68" s="174"/>
      <c r="H68" s="169"/>
      <c r="I68" s="275">
        <v>24</v>
      </c>
      <c r="J68" s="173"/>
      <c r="K68" s="175"/>
      <c r="L68" s="166"/>
      <c r="M68" s="275">
        <v>54</v>
      </c>
      <c r="N68" s="173"/>
      <c r="O68" s="176"/>
    </row>
    <row r="69" spans="1:15" ht="17" customHeight="1" x14ac:dyDescent="0.35">
      <c r="A69" s="273">
        <v>25</v>
      </c>
      <c r="B69" s="173"/>
      <c r="C69" s="174"/>
      <c r="D69" s="166"/>
      <c r="E69" s="272">
        <v>55</v>
      </c>
      <c r="F69" s="173"/>
      <c r="G69" s="174"/>
      <c r="H69" s="169"/>
      <c r="I69" s="275">
        <v>25</v>
      </c>
      <c r="J69" s="173"/>
      <c r="K69" s="175"/>
      <c r="L69" s="166"/>
      <c r="M69" s="275">
        <v>55</v>
      </c>
      <c r="N69" s="173"/>
      <c r="O69" s="176"/>
    </row>
    <row r="70" spans="1:15" ht="17" customHeight="1" x14ac:dyDescent="0.35">
      <c r="A70" s="273">
        <v>26</v>
      </c>
      <c r="B70" s="173"/>
      <c r="C70" s="174"/>
      <c r="D70" s="166"/>
      <c r="E70" s="272">
        <v>56</v>
      </c>
      <c r="F70" s="173"/>
      <c r="G70" s="174"/>
      <c r="H70" s="169"/>
      <c r="I70" s="275">
        <v>26</v>
      </c>
      <c r="J70" s="173"/>
      <c r="K70" s="175"/>
      <c r="L70" s="166"/>
      <c r="M70" s="275">
        <v>56</v>
      </c>
      <c r="N70" s="173"/>
      <c r="O70" s="176"/>
    </row>
    <row r="71" spans="1:15" ht="17" customHeight="1" x14ac:dyDescent="0.35">
      <c r="A71" s="273">
        <v>27</v>
      </c>
      <c r="B71" s="173"/>
      <c r="C71" s="174"/>
      <c r="D71" s="166"/>
      <c r="E71" s="272">
        <v>57</v>
      </c>
      <c r="F71" s="173"/>
      <c r="G71" s="174"/>
      <c r="H71" s="169"/>
      <c r="I71" s="275">
        <v>27</v>
      </c>
      <c r="J71" s="173"/>
      <c r="K71" s="175"/>
      <c r="L71" s="166"/>
      <c r="M71" s="275">
        <v>57</v>
      </c>
      <c r="N71" s="173"/>
      <c r="O71" s="176"/>
    </row>
    <row r="72" spans="1:15" ht="17" customHeight="1" x14ac:dyDescent="0.35">
      <c r="A72" s="273">
        <v>28</v>
      </c>
      <c r="B72" s="173"/>
      <c r="C72" s="174"/>
      <c r="D72" s="166"/>
      <c r="E72" s="272">
        <v>58</v>
      </c>
      <c r="F72" s="173"/>
      <c r="G72" s="174"/>
      <c r="H72" s="169"/>
      <c r="I72" s="275">
        <v>28</v>
      </c>
      <c r="J72" s="173"/>
      <c r="K72" s="175"/>
      <c r="L72" s="166"/>
      <c r="M72" s="275">
        <v>58</v>
      </c>
      <c r="N72" s="173"/>
      <c r="O72" s="176"/>
    </row>
    <row r="73" spans="1:15" ht="17" customHeight="1" x14ac:dyDescent="0.35">
      <c r="A73" s="273">
        <v>29</v>
      </c>
      <c r="B73" s="173"/>
      <c r="C73" s="174"/>
      <c r="D73" s="166"/>
      <c r="E73" s="272">
        <v>59</v>
      </c>
      <c r="F73" s="173"/>
      <c r="G73" s="174"/>
      <c r="H73" s="169"/>
      <c r="I73" s="275">
        <v>29</v>
      </c>
      <c r="J73" s="173"/>
      <c r="K73" s="175"/>
      <c r="L73" s="166"/>
      <c r="M73" s="275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10" t="s">
        <v>38</v>
      </c>
      <c r="B75" s="510"/>
      <c r="C75" s="510"/>
      <c r="D75" s="510"/>
      <c r="E75" s="511"/>
      <c r="F75" s="511"/>
      <c r="G75" s="285"/>
      <c r="H75" s="169"/>
      <c r="I75" s="510" t="s">
        <v>38</v>
      </c>
      <c r="J75" s="510"/>
      <c r="K75" s="510"/>
      <c r="L75" s="510"/>
      <c r="M75" s="511"/>
      <c r="N75" s="511"/>
      <c r="O75" s="286"/>
    </row>
    <row r="76" spans="1:15" ht="20" customHeight="1" thickBot="1" x14ac:dyDescent="0.4">
      <c r="A76" s="512" t="s">
        <v>115</v>
      </c>
      <c r="B76" s="512"/>
      <c r="C76" s="512">
        <f>C37</f>
        <v>60</v>
      </c>
      <c r="D76" s="512"/>
      <c r="E76" s="511"/>
      <c r="F76" s="511"/>
      <c r="G76" s="285"/>
      <c r="H76" s="169"/>
      <c r="I76" s="512" t="s">
        <v>115</v>
      </c>
      <c r="J76" s="512"/>
      <c r="K76" s="512">
        <f>C76</f>
        <v>60</v>
      </c>
      <c r="L76" s="512"/>
      <c r="M76" s="511"/>
      <c r="N76" s="511"/>
      <c r="O76" s="286"/>
    </row>
    <row r="77" spans="1:15" ht="20" customHeight="1" thickBot="1" x14ac:dyDescent="0.4">
      <c r="A77" s="510" t="s">
        <v>39</v>
      </c>
      <c r="B77" s="510"/>
      <c r="C77" s="510"/>
      <c r="D77" s="510"/>
      <c r="E77" s="511"/>
      <c r="F77" s="511"/>
      <c r="G77" s="285"/>
      <c r="H77" s="169"/>
      <c r="I77" s="510" t="s">
        <v>39</v>
      </c>
      <c r="J77" s="510"/>
      <c r="K77" s="510"/>
      <c r="L77" s="510"/>
      <c r="M77" s="511"/>
      <c r="N77" s="511"/>
      <c r="O77" s="286"/>
    </row>
    <row r="78" spans="1:15" ht="20" customHeight="1" thickBot="1" x14ac:dyDescent="0.4">
      <c r="A78" s="510" t="str">
        <f>A39</f>
        <v xml:space="preserve">Partijpunten: </v>
      </c>
      <c r="B78" s="510"/>
      <c r="C78" s="510"/>
      <c r="D78" s="510"/>
      <c r="E78" s="511"/>
      <c r="F78" s="511"/>
      <c r="G78" s="287"/>
      <c r="H78" s="182"/>
      <c r="I78" s="510" t="str">
        <f>A39</f>
        <v xml:space="preserve">Partijpunten: </v>
      </c>
      <c r="J78" s="510"/>
      <c r="K78" s="510"/>
      <c r="L78" s="510"/>
      <c r="M78" s="511"/>
      <c r="N78" s="511"/>
      <c r="O78" s="288"/>
    </row>
    <row r="79" spans="1:15" ht="30" customHeight="1" thickBot="1" x14ac:dyDescent="0.5">
      <c r="A79" s="156" t="str">
        <f>A1</f>
        <v>DB Li</v>
      </c>
      <c r="B79" s="276" t="s">
        <v>33</v>
      </c>
      <c r="C79" s="522">
        <v>3</v>
      </c>
      <c r="D79" s="523"/>
      <c r="E79" s="277" t="s">
        <v>112</v>
      </c>
      <c r="F79" s="291">
        <f>F1</f>
        <v>4</v>
      </c>
      <c r="G79" s="279" t="s">
        <v>113</v>
      </c>
      <c r="H79" s="290"/>
      <c r="I79" s="156" t="str">
        <f>A79</f>
        <v>DB Li</v>
      </c>
      <c r="J79" s="276" t="s">
        <v>33</v>
      </c>
      <c r="K79" s="524">
        <f>C79</f>
        <v>3</v>
      </c>
      <c r="L79" s="523"/>
      <c r="M79" s="277" t="s">
        <v>112</v>
      </c>
      <c r="N79" s="289">
        <f>F79</f>
        <v>4</v>
      </c>
      <c r="O79" s="280" t="str">
        <f>G79</f>
        <v>P A</v>
      </c>
    </row>
    <row r="80" spans="1:15" ht="15" customHeight="1" thickBot="1" x14ac:dyDescent="0.4">
      <c r="A80" s="156"/>
      <c r="B80" s="513"/>
      <c r="C80" s="514"/>
      <c r="D80" s="514"/>
      <c r="E80" s="514"/>
      <c r="F80" s="514"/>
      <c r="G80" s="515"/>
      <c r="H80" s="159"/>
      <c r="I80" s="513"/>
      <c r="J80" s="514"/>
      <c r="K80" s="514"/>
      <c r="L80" s="514"/>
      <c r="M80" s="514"/>
      <c r="N80" s="514"/>
      <c r="O80" s="515"/>
    </row>
    <row r="81" spans="1:15" ht="15" customHeight="1" thickBot="1" x14ac:dyDescent="0.4">
      <c r="A81" s="281"/>
      <c r="B81" s="516" t="s">
        <v>114</v>
      </c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8"/>
      <c r="O81" s="282"/>
    </row>
    <row r="82" spans="1:15" ht="19" customHeight="1" thickBot="1" x14ac:dyDescent="0.4">
      <c r="A82" s="158" t="s">
        <v>34</v>
      </c>
      <c r="B82" s="519"/>
      <c r="C82" s="520"/>
      <c r="D82" s="520"/>
      <c r="E82" s="520"/>
      <c r="F82" s="520"/>
      <c r="G82" s="521"/>
      <c r="H82" s="336"/>
      <c r="I82" s="158" t="s">
        <v>34</v>
      </c>
      <c r="J82" s="519"/>
      <c r="K82" s="520"/>
      <c r="L82" s="520"/>
      <c r="M82" s="520"/>
      <c r="N82" s="520"/>
      <c r="O82" s="521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84"/>
      <c r="E83" s="162" t="s">
        <v>35</v>
      </c>
      <c r="F83" s="160" t="s">
        <v>36</v>
      </c>
      <c r="G83" s="161" t="s">
        <v>37</v>
      </c>
      <c r="H83" s="335"/>
      <c r="I83" s="162" t="s">
        <v>35</v>
      </c>
      <c r="J83" s="160" t="s">
        <v>36</v>
      </c>
      <c r="K83" s="160" t="s">
        <v>37</v>
      </c>
      <c r="L83" s="284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3">
        <v>2</v>
      </c>
      <c r="B85" s="173"/>
      <c r="C85" s="174"/>
      <c r="D85" s="166"/>
      <c r="E85" s="272">
        <v>32</v>
      </c>
      <c r="F85" s="173"/>
      <c r="G85" s="174"/>
      <c r="H85" s="169"/>
      <c r="I85" s="275">
        <v>2</v>
      </c>
      <c r="J85" s="173"/>
      <c r="K85" s="175"/>
      <c r="L85" s="166"/>
      <c r="M85" s="275">
        <v>32</v>
      </c>
      <c r="N85" s="173"/>
      <c r="O85" s="176"/>
    </row>
    <row r="86" spans="1:15" ht="17" customHeight="1" x14ac:dyDescent="0.35">
      <c r="A86" s="273">
        <v>3</v>
      </c>
      <c r="B86" s="173"/>
      <c r="C86" s="174"/>
      <c r="D86" s="166"/>
      <c r="E86" s="272">
        <v>33</v>
      </c>
      <c r="F86" s="173"/>
      <c r="G86" s="174"/>
      <c r="H86" s="169"/>
      <c r="I86" s="275">
        <v>3</v>
      </c>
      <c r="J86" s="173"/>
      <c r="K86" s="175"/>
      <c r="L86" s="166"/>
      <c r="M86" s="275">
        <v>33</v>
      </c>
      <c r="N86" s="173"/>
      <c r="O86" s="176"/>
    </row>
    <row r="87" spans="1:15" ht="17" customHeight="1" x14ac:dyDescent="0.35">
      <c r="A87" s="273">
        <v>4</v>
      </c>
      <c r="B87" s="173"/>
      <c r="C87" s="174"/>
      <c r="D87" s="166"/>
      <c r="E87" s="272">
        <v>34</v>
      </c>
      <c r="F87" s="173"/>
      <c r="G87" s="174"/>
      <c r="H87" s="169"/>
      <c r="I87" s="275">
        <v>4</v>
      </c>
      <c r="J87" s="173"/>
      <c r="K87" s="175"/>
      <c r="L87" s="166"/>
      <c r="M87" s="275">
        <v>34</v>
      </c>
      <c r="N87" s="173"/>
      <c r="O87" s="176"/>
    </row>
    <row r="88" spans="1:15" ht="17" customHeight="1" x14ac:dyDescent="0.35">
      <c r="A88" s="273">
        <v>5</v>
      </c>
      <c r="B88" s="173"/>
      <c r="C88" s="174"/>
      <c r="D88" s="166"/>
      <c r="E88" s="272">
        <v>35</v>
      </c>
      <c r="F88" s="173"/>
      <c r="G88" s="174"/>
      <c r="H88" s="169"/>
      <c r="I88" s="275">
        <v>5</v>
      </c>
      <c r="J88" s="173"/>
      <c r="K88" s="175"/>
      <c r="L88" s="166"/>
      <c r="M88" s="275">
        <v>35</v>
      </c>
      <c r="N88" s="173"/>
      <c r="O88" s="176"/>
    </row>
    <row r="89" spans="1:15" ht="17" customHeight="1" x14ac:dyDescent="0.35">
      <c r="A89" s="273">
        <v>6</v>
      </c>
      <c r="B89" s="173"/>
      <c r="C89" s="174"/>
      <c r="D89" s="166"/>
      <c r="E89" s="272">
        <v>36</v>
      </c>
      <c r="F89" s="173"/>
      <c r="G89" s="174"/>
      <c r="H89" s="169"/>
      <c r="I89" s="275">
        <v>6</v>
      </c>
      <c r="J89" s="173"/>
      <c r="K89" s="175"/>
      <c r="L89" s="166"/>
      <c r="M89" s="275">
        <v>36</v>
      </c>
      <c r="N89" s="173"/>
      <c r="O89" s="176"/>
    </row>
    <row r="90" spans="1:15" ht="17" customHeight="1" x14ac:dyDescent="0.35">
      <c r="A90" s="273">
        <v>7</v>
      </c>
      <c r="B90" s="173"/>
      <c r="C90" s="174"/>
      <c r="D90" s="166"/>
      <c r="E90" s="272">
        <v>37</v>
      </c>
      <c r="F90" s="173"/>
      <c r="G90" s="174"/>
      <c r="H90" s="169"/>
      <c r="I90" s="275">
        <v>7</v>
      </c>
      <c r="J90" s="173"/>
      <c r="K90" s="175"/>
      <c r="L90" s="166"/>
      <c r="M90" s="275">
        <v>37</v>
      </c>
      <c r="N90" s="173"/>
      <c r="O90" s="176"/>
    </row>
    <row r="91" spans="1:15" ht="17" customHeight="1" x14ac:dyDescent="0.35">
      <c r="A91" s="273">
        <v>8</v>
      </c>
      <c r="B91" s="173"/>
      <c r="C91" s="174"/>
      <c r="D91" s="166"/>
      <c r="E91" s="272">
        <v>38</v>
      </c>
      <c r="F91" s="173"/>
      <c r="G91" s="174"/>
      <c r="H91" s="169"/>
      <c r="I91" s="275">
        <v>8</v>
      </c>
      <c r="J91" s="173"/>
      <c r="K91" s="175"/>
      <c r="L91" s="166"/>
      <c r="M91" s="275">
        <v>38</v>
      </c>
      <c r="N91" s="173"/>
      <c r="O91" s="176"/>
    </row>
    <row r="92" spans="1:15" ht="17" customHeight="1" x14ac:dyDescent="0.35">
      <c r="A92" s="273">
        <v>9</v>
      </c>
      <c r="B92" s="173"/>
      <c r="C92" s="174"/>
      <c r="D92" s="166"/>
      <c r="E92" s="272">
        <v>39</v>
      </c>
      <c r="F92" s="173"/>
      <c r="G92" s="174"/>
      <c r="H92" s="169"/>
      <c r="I92" s="275">
        <v>9</v>
      </c>
      <c r="J92" s="173"/>
      <c r="K92" s="175"/>
      <c r="L92" s="166"/>
      <c r="M92" s="275">
        <v>39</v>
      </c>
      <c r="N92" s="173"/>
      <c r="O92" s="176"/>
    </row>
    <row r="93" spans="1:15" ht="17" customHeight="1" x14ac:dyDescent="0.35">
      <c r="A93" s="273">
        <v>10</v>
      </c>
      <c r="B93" s="173"/>
      <c r="C93" s="174"/>
      <c r="D93" s="166"/>
      <c r="E93" s="272">
        <v>40</v>
      </c>
      <c r="F93" s="173"/>
      <c r="G93" s="174"/>
      <c r="H93" s="169"/>
      <c r="I93" s="275">
        <v>10</v>
      </c>
      <c r="J93" s="173"/>
      <c r="K93" s="175"/>
      <c r="L93" s="166"/>
      <c r="M93" s="275">
        <v>40</v>
      </c>
      <c r="N93" s="173"/>
      <c r="O93" s="176"/>
    </row>
    <row r="94" spans="1:15" ht="17" customHeight="1" x14ac:dyDescent="0.35">
      <c r="A94" s="273">
        <v>11</v>
      </c>
      <c r="B94" s="173"/>
      <c r="C94" s="174"/>
      <c r="D94" s="166"/>
      <c r="E94" s="272">
        <v>41</v>
      </c>
      <c r="F94" s="173"/>
      <c r="G94" s="174"/>
      <c r="H94" s="169"/>
      <c r="I94" s="275">
        <v>11</v>
      </c>
      <c r="J94" s="173"/>
      <c r="K94" s="175"/>
      <c r="L94" s="166"/>
      <c r="M94" s="275">
        <v>41</v>
      </c>
      <c r="N94" s="173"/>
      <c r="O94" s="176"/>
    </row>
    <row r="95" spans="1:15" ht="17" customHeight="1" x14ac:dyDescent="0.35">
      <c r="A95" s="273">
        <v>12</v>
      </c>
      <c r="B95" s="173"/>
      <c r="C95" s="174"/>
      <c r="D95" s="166"/>
      <c r="E95" s="272">
        <v>42</v>
      </c>
      <c r="F95" s="173"/>
      <c r="G95" s="174"/>
      <c r="H95" s="169"/>
      <c r="I95" s="275">
        <v>12</v>
      </c>
      <c r="J95" s="173"/>
      <c r="K95" s="175"/>
      <c r="L95" s="166"/>
      <c r="M95" s="275">
        <v>42</v>
      </c>
      <c r="N95" s="173"/>
      <c r="O95" s="176"/>
    </row>
    <row r="96" spans="1:15" ht="17" customHeight="1" x14ac:dyDescent="0.35">
      <c r="A96" s="273">
        <v>13</v>
      </c>
      <c r="B96" s="173"/>
      <c r="C96" s="174"/>
      <c r="D96" s="166"/>
      <c r="E96" s="272">
        <v>43</v>
      </c>
      <c r="F96" s="173"/>
      <c r="G96" s="174"/>
      <c r="H96" s="169"/>
      <c r="I96" s="275">
        <v>13</v>
      </c>
      <c r="J96" s="173"/>
      <c r="K96" s="175"/>
      <c r="L96" s="166"/>
      <c r="M96" s="275">
        <v>43</v>
      </c>
      <c r="N96" s="173"/>
      <c r="O96" s="176"/>
    </row>
    <row r="97" spans="1:15" ht="17" customHeight="1" x14ac:dyDescent="0.35">
      <c r="A97" s="273">
        <v>14</v>
      </c>
      <c r="B97" s="173"/>
      <c r="C97" s="174"/>
      <c r="D97" s="166"/>
      <c r="E97" s="272">
        <v>44</v>
      </c>
      <c r="F97" s="173"/>
      <c r="G97" s="174"/>
      <c r="H97" s="169"/>
      <c r="I97" s="275">
        <v>14</v>
      </c>
      <c r="J97" s="173"/>
      <c r="K97" s="175"/>
      <c r="L97" s="166"/>
      <c r="M97" s="275">
        <v>44</v>
      </c>
      <c r="N97" s="173"/>
      <c r="O97" s="176"/>
    </row>
    <row r="98" spans="1:15" ht="17" customHeight="1" x14ac:dyDescent="0.35">
      <c r="A98" s="273">
        <v>15</v>
      </c>
      <c r="B98" s="173"/>
      <c r="C98" s="174"/>
      <c r="D98" s="166"/>
      <c r="E98" s="272">
        <v>45</v>
      </c>
      <c r="F98" s="173"/>
      <c r="G98" s="174"/>
      <c r="H98" s="169"/>
      <c r="I98" s="275">
        <v>15</v>
      </c>
      <c r="J98" s="173"/>
      <c r="K98" s="175"/>
      <c r="L98" s="166"/>
      <c r="M98" s="275">
        <v>45</v>
      </c>
      <c r="N98" s="173"/>
      <c r="O98" s="176"/>
    </row>
    <row r="99" spans="1:15" ht="17" customHeight="1" x14ac:dyDescent="0.35">
      <c r="A99" s="273">
        <v>16</v>
      </c>
      <c r="B99" s="173"/>
      <c r="C99" s="174"/>
      <c r="D99" s="166"/>
      <c r="E99" s="272">
        <v>46</v>
      </c>
      <c r="F99" s="173"/>
      <c r="G99" s="174"/>
      <c r="H99" s="169"/>
      <c r="I99" s="275">
        <v>16</v>
      </c>
      <c r="J99" s="173"/>
      <c r="K99" s="175"/>
      <c r="L99" s="166"/>
      <c r="M99" s="275">
        <v>46</v>
      </c>
      <c r="N99" s="173"/>
      <c r="O99" s="176"/>
    </row>
    <row r="100" spans="1:15" ht="17" customHeight="1" x14ac:dyDescent="0.35">
      <c r="A100" s="273">
        <v>17</v>
      </c>
      <c r="B100" s="173"/>
      <c r="C100" s="174"/>
      <c r="D100" s="166"/>
      <c r="E100" s="272">
        <v>47</v>
      </c>
      <c r="F100" s="173"/>
      <c r="G100" s="174"/>
      <c r="H100" s="169"/>
      <c r="I100" s="275">
        <v>17</v>
      </c>
      <c r="J100" s="173"/>
      <c r="K100" s="175"/>
      <c r="L100" s="166"/>
      <c r="M100" s="275">
        <v>47</v>
      </c>
      <c r="N100" s="173"/>
      <c r="O100" s="176"/>
    </row>
    <row r="101" spans="1:15" ht="17" customHeight="1" x14ac:dyDescent="0.35">
      <c r="A101" s="273">
        <v>18</v>
      </c>
      <c r="B101" s="173"/>
      <c r="C101" s="174"/>
      <c r="D101" s="166"/>
      <c r="E101" s="272">
        <v>48</v>
      </c>
      <c r="F101" s="173"/>
      <c r="G101" s="174"/>
      <c r="H101" s="169"/>
      <c r="I101" s="275">
        <v>18</v>
      </c>
      <c r="J101" s="173"/>
      <c r="K101" s="175"/>
      <c r="L101" s="166"/>
      <c r="M101" s="275">
        <v>48</v>
      </c>
      <c r="N101" s="173"/>
      <c r="O101" s="176"/>
    </row>
    <row r="102" spans="1:15" ht="17" customHeight="1" x14ac:dyDescent="0.35">
      <c r="A102" s="273">
        <v>19</v>
      </c>
      <c r="B102" s="173"/>
      <c r="C102" s="174"/>
      <c r="D102" s="166"/>
      <c r="E102" s="272">
        <v>49</v>
      </c>
      <c r="F102" s="173"/>
      <c r="G102" s="174"/>
      <c r="H102" s="169"/>
      <c r="I102" s="275">
        <v>19</v>
      </c>
      <c r="J102" s="173"/>
      <c r="K102" s="175"/>
      <c r="L102" s="166"/>
      <c r="M102" s="275">
        <v>49</v>
      </c>
      <c r="N102" s="173"/>
      <c r="O102" s="176"/>
    </row>
    <row r="103" spans="1:15" ht="17" customHeight="1" x14ac:dyDescent="0.35">
      <c r="A103" s="273">
        <v>20</v>
      </c>
      <c r="B103" s="173"/>
      <c r="C103" s="174"/>
      <c r="D103" s="166"/>
      <c r="E103" s="272">
        <v>50</v>
      </c>
      <c r="F103" s="173"/>
      <c r="G103" s="174"/>
      <c r="H103" s="169"/>
      <c r="I103" s="275">
        <v>20</v>
      </c>
      <c r="J103" s="173"/>
      <c r="K103" s="175"/>
      <c r="L103" s="166"/>
      <c r="M103" s="275">
        <v>50</v>
      </c>
      <c r="N103" s="173"/>
      <c r="O103" s="176"/>
    </row>
    <row r="104" spans="1:15" ht="17" customHeight="1" x14ac:dyDescent="0.35">
      <c r="A104" s="273">
        <v>21</v>
      </c>
      <c r="B104" s="173"/>
      <c r="C104" s="174"/>
      <c r="D104" s="166"/>
      <c r="E104" s="272">
        <v>51</v>
      </c>
      <c r="F104" s="173"/>
      <c r="G104" s="174"/>
      <c r="H104" s="169"/>
      <c r="I104" s="275">
        <v>21</v>
      </c>
      <c r="J104" s="173"/>
      <c r="K104" s="175"/>
      <c r="L104" s="166"/>
      <c r="M104" s="275">
        <v>51</v>
      </c>
      <c r="N104" s="173"/>
      <c r="O104" s="176"/>
    </row>
    <row r="105" spans="1:15" ht="17" customHeight="1" x14ac:dyDescent="0.35">
      <c r="A105" s="273">
        <v>22</v>
      </c>
      <c r="B105" s="173"/>
      <c r="C105" s="174"/>
      <c r="D105" s="166"/>
      <c r="E105" s="272">
        <v>52</v>
      </c>
      <c r="F105" s="173"/>
      <c r="G105" s="174"/>
      <c r="H105" s="169"/>
      <c r="I105" s="275">
        <v>22</v>
      </c>
      <c r="J105" s="173"/>
      <c r="K105" s="175"/>
      <c r="L105" s="166"/>
      <c r="M105" s="275">
        <v>52</v>
      </c>
      <c r="N105" s="173"/>
      <c r="O105" s="176"/>
    </row>
    <row r="106" spans="1:15" ht="17" customHeight="1" x14ac:dyDescent="0.35">
      <c r="A106" s="273">
        <v>23</v>
      </c>
      <c r="B106" s="173"/>
      <c r="C106" s="174"/>
      <c r="D106" s="166"/>
      <c r="E106" s="272">
        <v>53</v>
      </c>
      <c r="F106" s="173"/>
      <c r="G106" s="174"/>
      <c r="H106" s="169"/>
      <c r="I106" s="275">
        <v>23</v>
      </c>
      <c r="J106" s="173"/>
      <c r="K106" s="175"/>
      <c r="L106" s="166"/>
      <c r="M106" s="275">
        <v>53</v>
      </c>
      <c r="N106" s="173"/>
      <c r="O106" s="176"/>
    </row>
    <row r="107" spans="1:15" ht="17" customHeight="1" x14ac:dyDescent="0.35">
      <c r="A107" s="273">
        <v>24</v>
      </c>
      <c r="B107" s="173"/>
      <c r="C107" s="174"/>
      <c r="D107" s="166"/>
      <c r="E107" s="272">
        <v>54</v>
      </c>
      <c r="F107" s="173"/>
      <c r="G107" s="174"/>
      <c r="H107" s="169"/>
      <c r="I107" s="275">
        <v>24</v>
      </c>
      <c r="J107" s="173"/>
      <c r="K107" s="175"/>
      <c r="L107" s="166"/>
      <c r="M107" s="275">
        <v>54</v>
      </c>
      <c r="N107" s="173"/>
      <c r="O107" s="176"/>
    </row>
    <row r="108" spans="1:15" ht="17" customHeight="1" x14ac:dyDescent="0.35">
      <c r="A108" s="273">
        <v>25</v>
      </c>
      <c r="B108" s="173"/>
      <c r="C108" s="174"/>
      <c r="D108" s="166"/>
      <c r="E108" s="272">
        <v>55</v>
      </c>
      <c r="F108" s="173"/>
      <c r="G108" s="174"/>
      <c r="H108" s="169"/>
      <c r="I108" s="275">
        <v>25</v>
      </c>
      <c r="J108" s="173"/>
      <c r="K108" s="175"/>
      <c r="L108" s="166"/>
      <c r="M108" s="275">
        <v>55</v>
      </c>
      <c r="N108" s="173"/>
      <c r="O108" s="176"/>
    </row>
    <row r="109" spans="1:15" ht="17" customHeight="1" x14ac:dyDescent="0.35">
      <c r="A109" s="273">
        <v>26</v>
      </c>
      <c r="B109" s="173"/>
      <c r="C109" s="174"/>
      <c r="D109" s="166"/>
      <c r="E109" s="272">
        <v>56</v>
      </c>
      <c r="F109" s="173"/>
      <c r="G109" s="174"/>
      <c r="H109" s="169"/>
      <c r="I109" s="275">
        <v>26</v>
      </c>
      <c r="J109" s="173"/>
      <c r="K109" s="175"/>
      <c r="L109" s="166"/>
      <c r="M109" s="275">
        <v>56</v>
      </c>
      <c r="N109" s="173"/>
      <c r="O109" s="176"/>
    </row>
    <row r="110" spans="1:15" ht="17" customHeight="1" x14ac:dyDescent="0.35">
      <c r="A110" s="273">
        <v>27</v>
      </c>
      <c r="B110" s="173"/>
      <c r="C110" s="174"/>
      <c r="D110" s="166"/>
      <c r="E110" s="272">
        <v>57</v>
      </c>
      <c r="F110" s="173"/>
      <c r="G110" s="174"/>
      <c r="H110" s="169"/>
      <c r="I110" s="275">
        <v>27</v>
      </c>
      <c r="J110" s="173"/>
      <c r="K110" s="175"/>
      <c r="L110" s="166"/>
      <c r="M110" s="275">
        <v>57</v>
      </c>
      <c r="N110" s="173"/>
      <c r="O110" s="176"/>
    </row>
    <row r="111" spans="1:15" ht="17" customHeight="1" x14ac:dyDescent="0.35">
      <c r="A111" s="273">
        <v>28</v>
      </c>
      <c r="B111" s="173"/>
      <c r="C111" s="174"/>
      <c r="D111" s="166"/>
      <c r="E111" s="272">
        <v>58</v>
      </c>
      <c r="F111" s="173"/>
      <c r="G111" s="174"/>
      <c r="H111" s="169"/>
      <c r="I111" s="275">
        <v>28</v>
      </c>
      <c r="J111" s="173"/>
      <c r="K111" s="175"/>
      <c r="L111" s="166"/>
      <c r="M111" s="275">
        <v>58</v>
      </c>
      <c r="N111" s="173"/>
      <c r="O111" s="176"/>
    </row>
    <row r="112" spans="1:15" ht="17" customHeight="1" x14ac:dyDescent="0.35">
      <c r="A112" s="273">
        <v>29</v>
      </c>
      <c r="B112" s="173"/>
      <c r="C112" s="174"/>
      <c r="D112" s="166"/>
      <c r="E112" s="272">
        <v>59</v>
      </c>
      <c r="F112" s="173"/>
      <c r="G112" s="174"/>
      <c r="H112" s="169"/>
      <c r="I112" s="275">
        <v>29</v>
      </c>
      <c r="J112" s="173"/>
      <c r="K112" s="175"/>
      <c r="L112" s="166"/>
      <c r="M112" s="275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10" t="s">
        <v>38</v>
      </c>
      <c r="B114" s="510"/>
      <c r="C114" s="510"/>
      <c r="D114" s="510"/>
      <c r="E114" s="511"/>
      <c r="F114" s="511"/>
      <c r="G114" s="285"/>
      <c r="H114" s="169"/>
      <c r="I114" s="510" t="s">
        <v>38</v>
      </c>
      <c r="J114" s="510"/>
      <c r="K114" s="510"/>
      <c r="L114" s="510"/>
      <c r="M114" s="511"/>
      <c r="N114" s="511"/>
      <c r="O114" s="286"/>
    </row>
    <row r="115" spans="1:15" ht="20" customHeight="1" thickBot="1" x14ac:dyDescent="0.4">
      <c r="A115" s="512" t="s">
        <v>115</v>
      </c>
      <c r="B115" s="512"/>
      <c r="C115" s="512">
        <f>C37</f>
        <v>60</v>
      </c>
      <c r="D115" s="512"/>
      <c r="E115" s="511"/>
      <c r="F115" s="511"/>
      <c r="G115" s="285"/>
      <c r="H115" s="169"/>
      <c r="I115" s="512" t="s">
        <v>115</v>
      </c>
      <c r="J115" s="512"/>
      <c r="K115" s="512">
        <f>C115</f>
        <v>60</v>
      </c>
      <c r="L115" s="512"/>
      <c r="M115" s="511"/>
      <c r="N115" s="511"/>
      <c r="O115" s="286"/>
    </row>
    <row r="116" spans="1:15" ht="20" customHeight="1" thickBot="1" x14ac:dyDescent="0.4">
      <c r="A116" s="510" t="s">
        <v>39</v>
      </c>
      <c r="B116" s="510"/>
      <c r="C116" s="510"/>
      <c r="D116" s="510"/>
      <c r="E116" s="511"/>
      <c r="F116" s="511"/>
      <c r="G116" s="285"/>
      <c r="H116" s="169"/>
      <c r="I116" s="510" t="s">
        <v>39</v>
      </c>
      <c r="J116" s="510"/>
      <c r="K116" s="510"/>
      <c r="L116" s="510"/>
      <c r="M116" s="511"/>
      <c r="N116" s="511"/>
      <c r="O116" s="286"/>
    </row>
    <row r="117" spans="1:15" ht="20" customHeight="1" thickBot="1" x14ac:dyDescent="0.4">
      <c r="A117" s="510" t="str">
        <f>A39</f>
        <v xml:space="preserve">Partijpunten: </v>
      </c>
      <c r="B117" s="510"/>
      <c r="C117" s="510"/>
      <c r="D117" s="510"/>
      <c r="E117" s="511"/>
      <c r="F117" s="511"/>
      <c r="G117" s="287"/>
      <c r="H117" s="182"/>
      <c r="I117" s="510" t="str">
        <f>A39</f>
        <v xml:space="preserve">Partijpunten: </v>
      </c>
      <c r="J117" s="510"/>
      <c r="K117" s="510"/>
      <c r="L117" s="510"/>
      <c r="M117" s="511"/>
      <c r="N117" s="511"/>
      <c r="O117" s="288"/>
    </row>
    <row r="118" spans="1:15" ht="30" customHeight="1" thickBot="1" x14ac:dyDescent="0.5">
      <c r="A118" s="156" t="str">
        <f>A1</f>
        <v>DB Li</v>
      </c>
      <c r="B118" s="276" t="s">
        <v>33</v>
      </c>
      <c r="C118" s="522">
        <v>4</v>
      </c>
      <c r="D118" s="523"/>
      <c r="E118" s="277" t="s">
        <v>112</v>
      </c>
      <c r="F118" s="291">
        <f>F1</f>
        <v>4</v>
      </c>
      <c r="G118" s="279" t="s">
        <v>116</v>
      </c>
      <c r="H118" s="290"/>
      <c r="I118" s="156" t="str">
        <f>A118</f>
        <v>DB Li</v>
      </c>
      <c r="J118" s="276" t="s">
        <v>33</v>
      </c>
      <c r="K118" s="524">
        <f>C118</f>
        <v>4</v>
      </c>
      <c r="L118" s="523"/>
      <c r="M118" s="277" t="s">
        <v>112</v>
      </c>
      <c r="N118" s="274">
        <f>F118</f>
        <v>4</v>
      </c>
      <c r="O118" s="280" t="str">
        <f>G118</f>
        <v>P B</v>
      </c>
    </row>
    <row r="119" spans="1:15" ht="15" customHeight="1" thickBot="1" x14ac:dyDescent="0.4">
      <c r="A119" s="156"/>
      <c r="B119" s="513"/>
      <c r="C119" s="514"/>
      <c r="D119" s="514"/>
      <c r="E119" s="514"/>
      <c r="F119" s="514"/>
      <c r="G119" s="515"/>
      <c r="H119" s="159"/>
      <c r="I119" s="513"/>
      <c r="J119" s="514"/>
      <c r="K119" s="514"/>
      <c r="L119" s="514"/>
      <c r="M119" s="514"/>
      <c r="N119" s="514"/>
      <c r="O119" s="515"/>
    </row>
    <row r="120" spans="1:15" ht="15" customHeight="1" thickBot="1" x14ac:dyDescent="0.4">
      <c r="A120" s="281"/>
      <c r="B120" s="516" t="s">
        <v>114</v>
      </c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8"/>
      <c r="O120" s="282"/>
    </row>
    <row r="121" spans="1:15" ht="19" customHeight="1" thickBot="1" x14ac:dyDescent="0.4">
      <c r="A121" s="158" t="s">
        <v>34</v>
      </c>
      <c r="B121" s="519"/>
      <c r="C121" s="520"/>
      <c r="D121" s="520"/>
      <c r="E121" s="520"/>
      <c r="F121" s="520"/>
      <c r="G121" s="521"/>
      <c r="H121" s="336"/>
      <c r="I121" s="158" t="s">
        <v>34</v>
      </c>
      <c r="J121" s="519"/>
      <c r="K121" s="520"/>
      <c r="L121" s="520"/>
      <c r="M121" s="520"/>
      <c r="N121" s="520"/>
      <c r="O121" s="521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84"/>
      <c r="E122" s="162" t="s">
        <v>35</v>
      </c>
      <c r="F122" s="160" t="s">
        <v>36</v>
      </c>
      <c r="G122" s="161" t="s">
        <v>37</v>
      </c>
      <c r="H122" s="335"/>
      <c r="I122" s="162" t="s">
        <v>35</v>
      </c>
      <c r="J122" s="160" t="s">
        <v>36</v>
      </c>
      <c r="K122" s="160" t="s">
        <v>37</v>
      </c>
      <c r="L122" s="284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3">
        <v>2</v>
      </c>
      <c r="B124" s="173"/>
      <c r="C124" s="174"/>
      <c r="D124" s="166"/>
      <c r="E124" s="272">
        <v>32</v>
      </c>
      <c r="F124" s="173"/>
      <c r="G124" s="174"/>
      <c r="H124" s="169"/>
      <c r="I124" s="275">
        <v>2</v>
      </c>
      <c r="J124" s="173"/>
      <c r="K124" s="175"/>
      <c r="L124" s="166"/>
      <c r="M124" s="275">
        <v>32</v>
      </c>
      <c r="N124" s="173"/>
      <c r="O124" s="176"/>
    </row>
    <row r="125" spans="1:15" ht="17" customHeight="1" x14ac:dyDescent="0.35">
      <c r="A125" s="273">
        <v>3</v>
      </c>
      <c r="B125" s="173"/>
      <c r="C125" s="174"/>
      <c r="D125" s="166"/>
      <c r="E125" s="272">
        <v>33</v>
      </c>
      <c r="F125" s="173"/>
      <c r="G125" s="174"/>
      <c r="H125" s="169"/>
      <c r="I125" s="275">
        <v>3</v>
      </c>
      <c r="J125" s="173"/>
      <c r="K125" s="175"/>
      <c r="L125" s="166"/>
      <c r="M125" s="275">
        <v>33</v>
      </c>
      <c r="N125" s="173"/>
      <c r="O125" s="176"/>
    </row>
    <row r="126" spans="1:15" ht="17" customHeight="1" x14ac:dyDescent="0.35">
      <c r="A126" s="273">
        <v>4</v>
      </c>
      <c r="B126" s="173"/>
      <c r="C126" s="174"/>
      <c r="D126" s="166"/>
      <c r="E126" s="272">
        <v>34</v>
      </c>
      <c r="F126" s="173"/>
      <c r="G126" s="174"/>
      <c r="H126" s="169"/>
      <c r="I126" s="275">
        <v>4</v>
      </c>
      <c r="J126" s="173"/>
      <c r="K126" s="175"/>
      <c r="L126" s="166"/>
      <c r="M126" s="275">
        <v>34</v>
      </c>
      <c r="N126" s="173"/>
      <c r="O126" s="176"/>
    </row>
    <row r="127" spans="1:15" ht="17" customHeight="1" x14ac:dyDescent="0.35">
      <c r="A127" s="273">
        <v>5</v>
      </c>
      <c r="B127" s="173"/>
      <c r="C127" s="174"/>
      <c r="D127" s="166"/>
      <c r="E127" s="272">
        <v>35</v>
      </c>
      <c r="F127" s="173"/>
      <c r="G127" s="174"/>
      <c r="H127" s="169"/>
      <c r="I127" s="275">
        <v>5</v>
      </c>
      <c r="J127" s="173"/>
      <c r="K127" s="175"/>
      <c r="L127" s="166"/>
      <c r="M127" s="275">
        <v>35</v>
      </c>
      <c r="N127" s="173"/>
      <c r="O127" s="176"/>
    </row>
    <row r="128" spans="1:15" ht="17" customHeight="1" x14ac:dyDescent="0.35">
      <c r="A128" s="273">
        <v>6</v>
      </c>
      <c r="B128" s="173"/>
      <c r="C128" s="174"/>
      <c r="D128" s="166"/>
      <c r="E128" s="272">
        <v>36</v>
      </c>
      <c r="F128" s="173"/>
      <c r="G128" s="174"/>
      <c r="H128" s="169"/>
      <c r="I128" s="275">
        <v>6</v>
      </c>
      <c r="J128" s="173"/>
      <c r="K128" s="175"/>
      <c r="L128" s="166"/>
      <c r="M128" s="275">
        <v>36</v>
      </c>
      <c r="N128" s="173"/>
      <c r="O128" s="176"/>
    </row>
    <row r="129" spans="1:15" ht="17" customHeight="1" x14ac:dyDescent="0.35">
      <c r="A129" s="273">
        <v>7</v>
      </c>
      <c r="B129" s="173"/>
      <c r="C129" s="174"/>
      <c r="D129" s="166"/>
      <c r="E129" s="272">
        <v>37</v>
      </c>
      <c r="F129" s="173"/>
      <c r="G129" s="174"/>
      <c r="H129" s="169"/>
      <c r="I129" s="275">
        <v>7</v>
      </c>
      <c r="J129" s="173"/>
      <c r="K129" s="175"/>
      <c r="L129" s="166"/>
      <c r="M129" s="275">
        <v>37</v>
      </c>
      <c r="N129" s="173"/>
      <c r="O129" s="176"/>
    </row>
    <row r="130" spans="1:15" ht="17" customHeight="1" x14ac:dyDescent="0.35">
      <c r="A130" s="273">
        <v>8</v>
      </c>
      <c r="B130" s="173"/>
      <c r="C130" s="174"/>
      <c r="D130" s="166"/>
      <c r="E130" s="272">
        <v>38</v>
      </c>
      <c r="F130" s="173"/>
      <c r="G130" s="174"/>
      <c r="H130" s="169"/>
      <c r="I130" s="275">
        <v>8</v>
      </c>
      <c r="J130" s="173"/>
      <c r="K130" s="175"/>
      <c r="L130" s="166"/>
      <c r="M130" s="275">
        <v>38</v>
      </c>
      <c r="N130" s="173"/>
      <c r="O130" s="176"/>
    </row>
    <row r="131" spans="1:15" ht="17" customHeight="1" x14ac:dyDescent="0.35">
      <c r="A131" s="273">
        <v>9</v>
      </c>
      <c r="B131" s="173"/>
      <c r="C131" s="174"/>
      <c r="D131" s="166"/>
      <c r="E131" s="272">
        <v>39</v>
      </c>
      <c r="F131" s="173"/>
      <c r="G131" s="174"/>
      <c r="H131" s="169"/>
      <c r="I131" s="275">
        <v>9</v>
      </c>
      <c r="J131" s="173"/>
      <c r="K131" s="175"/>
      <c r="L131" s="166"/>
      <c r="M131" s="275">
        <v>39</v>
      </c>
      <c r="N131" s="173"/>
      <c r="O131" s="176"/>
    </row>
    <row r="132" spans="1:15" ht="17" customHeight="1" x14ac:dyDescent="0.35">
      <c r="A132" s="273">
        <v>10</v>
      </c>
      <c r="B132" s="173"/>
      <c r="C132" s="174"/>
      <c r="D132" s="166"/>
      <c r="E132" s="272">
        <v>40</v>
      </c>
      <c r="F132" s="173"/>
      <c r="G132" s="174"/>
      <c r="H132" s="169"/>
      <c r="I132" s="275">
        <v>10</v>
      </c>
      <c r="J132" s="173"/>
      <c r="K132" s="175"/>
      <c r="L132" s="166"/>
      <c r="M132" s="275">
        <v>40</v>
      </c>
      <c r="N132" s="173"/>
      <c r="O132" s="176"/>
    </row>
    <row r="133" spans="1:15" ht="17" customHeight="1" x14ac:dyDescent="0.35">
      <c r="A133" s="273">
        <v>11</v>
      </c>
      <c r="B133" s="173"/>
      <c r="C133" s="174"/>
      <c r="D133" s="166"/>
      <c r="E133" s="272">
        <v>41</v>
      </c>
      <c r="F133" s="173"/>
      <c r="G133" s="174"/>
      <c r="H133" s="169"/>
      <c r="I133" s="275">
        <v>11</v>
      </c>
      <c r="J133" s="173"/>
      <c r="K133" s="175"/>
      <c r="L133" s="166"/>
      <c r="M133" s="275">
        <v>41</v>
      </c>
      <c r="N133" s="173"/>
      <c r="O133" s="176"/>
    </row>
    <row r="134" spans="1:15" ht="17" customHeight="1" x14ac:dyDescent="0.35">
      <c r="A134" s="273">
        <v>12</v>
      </c>
      <c r="B134" s="173"/>
      <c r="C134" s="174"/>
      <c r="D134" s="166"/>
      <c r="E134" s="272">
        <v>42</v>
      </c>
      <c r="F134" s="173"/>
      <c r="G134" s="174"/>
      <c r="H134" s="169"/>
      <c r="I134" s="275">
        <v>12</v>
      </c>
      <c r="J134" s="173"/>
      <c r="K134" s="175"/>
      <c r="L134" s="166"/>
      <c r="M134" s="275">
        <v>42</v>
      </c>
      <c r="N134" s="173"/>
      <c r="O134" s="176"/>
    </row>
    <row r="135" spans="1:15" ht="17" customHeight="1" x14ac:dyDescent="0.35">
      <c r="A135" s="273">
        <v>13</v>
      </c>
      <c r="B135" s="173"/>
      <c r="C135" s="174"/>
      <c r="D135" s="166"/>
      <c r="E135" s="272">
        <v>43</v>
      </c>
      <c r="F135" s="173"/>
      <c r="G135" s="174"/>
      <c r="H135" s="169"/>
      <c r="I135" s="275">
        <v>13</v>
      </c>
      <c r="J135" s="173"/>
      <c r="K135" s="175"/>
      <c r="L135" s="166"/>
      <c r="M135" s="275">
        <v>43</v>
      </c>
      <c r="N135" s="173"/>
      <c r="O135" s="176"/>
    </row>
    <row r="136" spans="1:15" ht="17" customHeight="1" x14ac:dyDescent="0.35">
      <c r="A136" s="273">
        <v>14</v>
      </c>
      <c r="B136" s="173"/>
      <c r="C136" s="174"/>
      <c r="D136" s="166"/>
      <c r="E136" s="272">
        <v>44</v>
      </c>
      <c r="F136" s="173"/>
      <c r="G136" s="174"/>
      <c r="H136" s="169"/>
      <c r="I136" s="275">
        <v>14</v>
      </c>
      <c r="J136" s="173"/>
      <c r="K136" s="175"/>
      <c r="L136" s="166"/>
      <c r="M136" s="275">
        <v>44</v>
      </c>
      <c r="N136" s="173"/>
      <c r="O136" s="176"/>
    </row>
    <row r="137" spans="1:15" ht="17" customHeight="1" x14ac:dyDescent="0.35">
      <c r="A137" s="273">
        <v>15</v>
      </c>
      <c r="B137" s="173"/>
      <c r="C137" s="174"/>
      <c r="D137" s="166"/>
      <c r="E137" s="272">
        <v>45</v>
      </c>
      <c r="F137" s="173"/>
      <c r="G137" s="174"/>
      <c r="H137" s="169"/>
      <c r="I137" s="275">
        <v>15</v>
      </c>
      <c r="J137" s="173"/>
      <c r="K137" s="175"/>
      <c r="L137" s="166"/>
      <c r="M137" s="275">
        <v>45</v>
      </c>
      <c r="N137" s="173"/>
      <c r="O137" s="176"/>
    </row>
    <row r="138" spans="1:15" ht="17" customHeight="1" x14ac:dyDescent="0.35">
      <c r="A138" s="273">
        <v>16</v>
      </c>
      <c r="B138" s="173"/>
      <c r="C138" s="174"/>
      <c r="D138" s="166"/>
      <c r="E138" s="272">
        <v>46</v>
      </c>
      <c r="F138" s="173"/>
      <c r="G138" s="174"/>
      <c r="H138" s="169"/>
      <c r="I138" s="275">
        <v>16</v>
      </c>
      <c r="J138" s="173"/>
      <c r="K138" s="175"/>
      <c r="L138" s="166"/>
      <c r="M138" s="275">
        <v>46</v>
      </c>
      <c r="N138" s="173"/>
      <c r="O138" s="176"/>
    </row>
    <row r="139" spans="1:15" ht="17" customHeight="1" x14ac:dyDescent="0.35">
      <c r="A139" s="273">
        <v>17</v>
      </c>
      <c r="B139" s="173"/>
      <c r="C139" s="174"/>
      <c r="D139" s="166"/>
      <c r="E139" s="272">
        <v>47</v>
      </c>
      <c r="F139" s="173"/>
      <c r="G139" s="174"/>
      <c r="H139" s="169"/>
      <c r="I139" s="275">
        <v>17</v>
      </c>
      <c r="J139" s="173"/>
      <c r="K139" s="175"/>
      <c r="L139" s="166"/>
      <c r="M139" s="275">
        <v>47</v>
      </c>
      <c r="N139" s="173"/>
      <c r="O139" s="176"/>
    </row>
    <row r="140" spans="1:15" ht="17" customHeight="1" x14ac:dyDescent="0.35">
      <c r="A140" s="273">
        <v>18</v>
      </c>
      <c r="B140" s="173"/>
      <c r="C140" s="174"/>
      <c r="D140" s="166"/>
      <c r="E140" s="272">
        <v>48</v>
      </c>
      <c r="F140" s="173"/>
      <c r="G140" s="174"/>
      <c r="H140" s="169"/>
      <c r="I140" s="275">
        <v>18</v>
      </c>
      <c r="J140" s="173"/>
      <c r="K140" s="175"/>
      <c r="L140" s="166"/>
      <c r="M140" s="275">
        <v>48</v>
      </c>
      <c r="N140" s="173"/>
      <c r="O140" s="176"/>
    </row>
    <row r="141" spans="1:15" ht="17" customHeight="1" x14ac:dyDescent="0.35">
      <c r="A141" s="273">
        <v>19</v>
      </c>
      <c r="B141" s="173"/>
      <c r="C141" s="174"/>
      <c r="D141" s="166"/>
      <c r="E141" s="272">
        <v>49</v>
      </c>
      <c r="F141" s="173"/>
      <c r="G141" s="174"/>
      <c r="H141" s="169"/>
      <c r="I141" s="275">
        <v>19</v>
      </c>
      <c r="J141" s="173"/>
      <c r="K141" s="175"/>
      <c r="L141" s="166"/>
      <c r="M141" s="275">
        <v>49</v>
      </c>
      <c r="N141" s="173"/>
      <c r="O141" s="176"/>
    </row>
    <row r="142" spans="1:15" ht="17" customHeight="1" x14ac:dyDescent="0.35">
      <c r="A142" s="273">
        <v>20</v>
      </c>
      <c r="B142" s="173"/>
      <c r="C142" s="174"/>
      <c r="D142" s="166"/>
      <c r="E142" s="272">
        <v>50</v>
      </c>
      <c r="F142" s="173"/>
      <c r="G142" s="174"/>
      <c r="H142" s="169"/>
      <c r="I142" s="275">
        <v>20</v>
      </c>
      <c r="J142" s="173"/>
      <c r="K142" s="175"/>
      <c r="L142" s="166"/>
      <c r="M142" s="275">
        <v>50</v>
      </c>
      <c r="N142" s="173"/>
      <c r="O142" s="176"/>
    </row>
    <row r="143" spans="1:15" ht="17" customHeight="1" x14ac:dyDescent="0.35">
      <c r="A143" s="273">
        <v>21</v>
      </c>
      <c r="B143" s="173"/>
      <c r="C143" s="174"/>
      <c r="D143" s="166"/>
      <c r="E143" s="272">
        <v>51</v>
      </c>
      <c r="F143" s="173"/>
      <c r="G143" s="174"/>
      <c r="H143" s="169"/>
      <c r="I143" s="275">
        <v>21</v>
      </c>
      <c r="J143" s="173"/>
      <c r="K143" s="175"/>
      <c r="L143" s="166"/>
      <c r="M143" s="275">
        <v>51</v>
      </c>
      <c r="N143" s="173"/>
      <c r="O143" s="176"/>
    </row>
    <row r="144" spans="1:15" ht="17" customHeight="1" x14ac:dyDescent="0.35">
      <c r="A144" s="273">
        <v>22</v>
      </c>
      <c r="B144" s="173"/>
      <c r="C144" s="174"/>
      <c r="D144" s="166"/>
      <c r="E144" s="272">
        <v>52</v>
      </c>
      <c r="F144" s="173"/>
      <c r="G144" s="174"/>
      <c r="H144" s="169"/>
      <c r="I144" s="275">
        <v>22</v>
      </c>
      <c r="J144" s="173"/>
      <c r="K144" s="175"/>
      <c r="L144" s="166"/>
      <c r="M144" s="275">
        <v>52</v>
      </c>
      <c r="N144" s="173"/>
      <c r="O144" s="176"/>
    </row>
    <row r="145" spans="1:15" ht="17" customHeight="1" x14ac:dyDescent="0.35">
      <c r="A145" s="273">
        <v>23</v>
      </c>
      <c r="B145" s="173"/>
      <c r="C145" s="174"/>
      <c r="D145" s="166"/>
      <c r="E145" s="272">
        <v>53</v>
      </c>
      <c r="F145" s="173"/>
      <c r="G145" s="174"/>
      <c r="H145" s="169"/>
      <c r="I145" s="275">
        <v>23</v>
      </c>
      <c r="J145" s="173"/>
      <c r="K145" s="175"/>
      <c r="L145" s="166"/>
      <c r="M145" s="275">
        <v>53</v>
      </c>
      <c r="N145" s="173"/>
      <c r="O145" s="176"/>
    </row>
    <row r="146" spans="1:15" ht="17" customHeight="1" x14ac:dyDescent="0.35">
      <c r="A146" s="273">
        <v>24</v>
      </c>
      <c r="B146" s="173"/>
      <c r="C146" s="174"/>
      <c r="D146" s="166"/>
      <c r="E146" s="272">
        <v>54</v>
      </c>
      <c r="F146" s="173"/>
      <c r="G146" s="174"/>
      <c r="H146" s="169"/>
      <c r="I146" s="275">
        <v>24</v>
      </c>
      <c r="J146" s="173"/>
      <c r="K146" s="175"/>
      <c r="L146" s="166"/>
      <c r="M146" s="275">
        <v>54</v>
      </c>
      <c r="N146" s="173"/>
      <c r="O146" s="176"/>
    </row>
    <row r="147" spans="1:15" ht="17" customHeight="1" x14ac:dyDescent="0.35">
      <c r="A147" s="273">
        <v>25</v>
      </c>
      <c r="B147" s="173"/>
      <c r="C147" s="174"/>
      <c r="D147" s="166"/>
      <c r="E147" s="272">
        <v>55</v>
      </c>
      <c r="F147" s="173"/>
      <c r="G147" s="174"/>
      <c r="H147" s="169"/>
      <c r="I147" s="275">
        <v>25</v>
      </c>
      <c r="J147" s="173"/>
      <c r="K147" s="175"/>
      <c r="L147" s="166"/>
      <c r="M147" s="275">
        <v>55</v>
      </c>
      <c r="N147" s="173"/>
      <c r="O147" s="176"/>
    </row>
    <row r="148" spans="1:15" ht="17" customHeight="1" x14ac:dyDescent="0.35">
      <c r="A148" s="273">
        <v>26</v>
      </c>
      <c r="B148" s="173"/>
      <c r="C148" s="174"/>
      <c r="D148" s="166"/>
      <c r="E148" s="272">
        <v>56</v>
      </c>
      <c r="F148" s="173"/>
      <c r="G148" s="174"/>
      <c r="H148" s="169"/>
      <c r="I148" s="275">
        <v>26</v>
      </c>
      <c r="J148" s="173"/>
      <c r="K148" s="175"/>
      <c r="L148" s="166"/>
      <c r="M148" s="275">
        <v>56</v>
      </c>
      <c r="N148" s="173"/>
      <c r="O148" s="176"/>
    </row>
    <row r="149" spans="1:15" ht="17" customHeight="1" x14ac:dyDescent="0.35">
      <c r="A149" s="273">
        <v>27</v>
      </c>
      <c r="B149" s="173"/>
      <c r="C149" s="174"/>
      <c r="D149" s="166"/>
      <c r="E149" s="272">
        <v>57</v>
      </c>
      <c r="F149" s="173"/>
      <c r="G149" s="174"/>
      <c r="H149" s="169"/>
      <c r="I149" s="275">
        <v>27</v>
      </c>
      <c r="J149" s="173"/>
      <c r="K149" s="175"/>
      <c r="L149" s="166"/>
      <c r="M149" s="275">
        <v>57</v>
      </c>
      <c r="N149" s="173"/>
      <c r="O149" s="176"/>
    </row>
    <row r="150" spans="1:15" ht="17" customHeight="1" x14ac:dyDescent="0.35">
      <c r="A150" s="273">
        <v>28</v>
      </c>
      <c r="B150" s="173"/>
      <c r="C150" s="174"/>
      <c r="D150" s="166"/>
      <c r="E150" s="272">
        <v>58</v>
      </c>
      <c r="F150" s="173"/>
      <c r="G150" s="174"/>
      <c r="H150" s="169"/>
      <c r="I150" s="275">
        <v>28</v>
      </c>
      <c r="J150" s="173"/>
      <c r="K150" s="175"/>
      <c r="L150" s="166"/>
      <c r="M150" s="275">
        <v>58</v>
      </c>
      <c r="N150" s="173"/>
      <c r="O150" s="176"/>
    </row>
    <row r="151" spans="1:15" ht="17" customHeight="1" x14ac:dyDescent="0.35">
      <c r="A151" s="273">
        <v>29</v>
      </c>
      <c r="B151" s="173"/>
      <c r="C151" s="174"/>
      <c r="D151" s="166"/>
      <c r="E151" s="272">
        <v>59</v>
      </c>
      <c r="F151" s="173"/>
      <c r="G151" s="174"/>
      <c r="H151" s="169"/>
      <c r="I151" s="275">
        <v>29</v>
      </c>
      <c r="J151" s="173"/>
      <c r="K151" s="175"/>
      <c r="L151" s="166"/>
      <c r="M151" s="275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10" t="s">
        <v>38</v>
      </c>
      <c r="B153" s="510"/>
      <c r="C153" s="510"/>
      <c r="D153" s="510"/>
      <c r="E153" s="511"/>
      <c r="F153" s="511"/>
      <c r="G153" s="285"/>
      <c r="H153" s="169"/>
      <c r="I153" s="510" t="s">
        <v>38</v>
      </c>
      <c r="J153" s="510"/>
      <c r="K153" s="510"/>
      <c r="L153" s="510"/>
      <c r="M153" s="511"/>
      <c r="N153" s="511"/>
      <c r="O153" s="286"/>
    </row>
    <row r="154" spans="1:15" ht="20" customHeight="1" thickBot="1" x14ac:dyDescent="0.4">
      <c r="A154" s="512" t="s">
        <v>115</v>
      </c>
      <c r="B154" s="512"/>
      <c r="C154" s="512">
        <f>C37</f>
        <v>60</v>
      </c>
      <c r="D154" s="512"/>
      <c r="E154" s="511"/>
      <c r="F154" s="511"/>
      <c r="G154" s="285"/>
      <c r="H154" s="169"/>
      <c r="I154" s="512" t="s">
        <v>115</v>
      </c>
      <c r="J154" s="512"/>
      <c r="K154" s="512">
        <f>C154</f>
        <v>60</v>
      </c>
      <c r="L154" s="512"/>
      <c r="M154" s="511"/>
      <c r="N154" s="511"/>
      <c r="O154" s="286"/>
    </row>
    <row r="155" spans="1:15" ht="20" customHeight="1" thickBot="1" x14ac:dyDescent="0.4">
      <c r="A155" s="510" t="s">
        <v>39</v>
      </c>
      <c r="B155" s="510"/>
      <c r="C155" s="510"/>
      <c r="D155" s="510"/>
      <c r="E155" s="511"/>
      <c r="F155" s="511"/>
      <c r="G155" s="285"/>
      <c r="H155" s="169"/>
      <c r="I155" s="510" t="s">
        <v>39</v>
      </c>
      <c r="J155" s="510"/>
      <c r="K155" s="510"/>
      <c r="L155" s="510"/>
      <c r="M155" s="511"/>
      <c r="N155" s="511"/>
      <c r="O155" s="286"/>
    </row>
    <row r="156" spans="1:15" ht="20" customHeight="1" thickBot="1" x14ac:dyDescent="0.4">
      <c r="A156" s="510" t="str">
        <f>A39</f>
        <v xml:space="preserve">Partijpunten: </v>
      </c>
      <c r="B156" s="510"/>
      <c r="C156" s="510"/>
      <c r="D156" s="510"/>
      <c r="E156" s="511"/>
      <c r="F156" s="511"/>
      <c r="G156" s="287"/>
      <c r="H156" s="182"/>
      <c r="I156" s="510" t="str">
        <f>A39</f>
        <v xml:space="preserve">Partijpunten: </v>
      </c>
      <c r="J156" s="510"/>
      <c r="K156" s="510"/>
      <c r="L156" s="510"/>
      <c r="M156" s="511"/>
      <c r="N156" s="511"/>
      <c r="O156" s="288"/>
    </row>
    <row r="157" spans="1:15" ht="30" customHeight="1" thickBot="1" x14ac:dyDescent="0.5">
      <c r="A157" s="156" t="str">
        <f>A1</f>
        <v>DB Li</v>
      </c>
      <c r="B157" s="276" t="s">
        <v>33</v>
      </c>
      <c r="C157" s="522">
        <v>5</v>
      </c>
      <c r="D157" s="523"/>
      <c r="E157" s="277" t="s">
        <v>112</v>
      </c>
      <c r="F157" s="291">
        <f>F1</f>
        <v>4</v>
      </c>
      <c r="G157" s="279" t="s">
        <v>113</v>
      </c>
      <c r="H157" s="290"/>
      <c r="I157" s="156" t="str">
        <f>A157</f>
        <v>DB Li</v>
      </c>
      <c r="J157" s="276" t="s">
        <v>33</v>
      </c>
      <c r="K157" s="524">
        <f>C157</f>
        <v>5</v>
      </c>
      <c r="L157" s="523"/>
      <c r="M157" s="277" t="s">
        <v>112</v>
      </c>
      <c r="N157" s="274">
        <f>F157</f>
        <v>4</v>
      </c>
      <c r="O157" s="280" t="str">
        <f>G157</f>
        <v>P A</v>
      </c>
    </row>
    <row r="158" spans="1:15" ht="15" customHeight="1" thickBot="1" x14ac:dyDescent="0.4">
      <c r="A158" s="156"/>
      <c r="B158" s="513"/>
      <c r="C158" s="514"/>
      <c r="D158" s="514"/>
      <c r="E158" s="514"/>
      <c r="F158" s="514"/>
      <c r="G158" s="515"/>
      <c r="H158" s="159"/>
      <c r="I158" s="513"/>
      <c r="J158" s="514"/>
      <c r="K158" s="514"/>
      <c r="L158" s="514"/>
      <c r="M158" s="514"/>
      <c r="N158" s="514"/>
      <c r="O158" s="515"/>
    </row>
    <row r="159" spans="1:15" ht="15" customHeight="1" thickBot="1" x14ac:dyDescent="0.4">
      <c r="A159" s="281"/>
      <c r="B159" s="516" t="s">
        <v>114</v>
      </c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8"/>
      <c r="O159" s="282"/>
    </row>
    <row r="160" spans="1:15" ht="19" customHeight="1" thickBot="1" x14ac:dyDescent="0.4">
      <c r="A160" s="158" t="s">
        <v>34</v>
      </c>
      <c r="B160" s="528"/>
      <c r="C160" s="529"/>
      <c r="D160" s="529"/>
      <c r="E160" s="529"/>
      <c r="F160" s="529"/>
      <c r="G160" s="530"/>
      <c r="H160" s="336"/>
      <c r="I160" s="158" t="s">
        <v>34</v>
      </c>
      <c r="J160" s="519"/>
      <c r="K160" s="520"/>
      <c r="L160" s="520"/>
      <c r="M160" s="520"/>
      <c r="N160" s="520"/>
      <c r="O160" s="521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84"/>
      <c r="E161" s="162" t="s">
        <v>35</v>
      </c>
      <c r="F161" s="160" t="s">
        <v>36</v>
      </c>
      <c r="G161" s="161" t="s">
        <v>37</v>
      </c>
      <c r="H161" s="335"/>
      <c r="I161" s="162" t="s">
        <v>35</v>
      </c>
      <c r="J161" s="160" t="s">
        <v>36</v>
      </c>
      <c r="K161" s="160" t="s">
        <v>37</v>
      </c>
      <c r="L161" s="284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3">
        <v>2</v>
      </c>
      <c r="B163" s="173"/>
      <c r="C163" s="174"/>
      <c r="D163" s="166"/>
      <c r="E163" s="272">
        <v>32</v>
      </c>
      <c r="F163" s="173"/>
      <c r="G163" s="174"/>
      <c r="H163" s="169"/>
      <c r="I163" s="275">
        <v>2</v>
      </c>
      <c r="J163" s="173"/>
      <c r="K163" s="175"/>
      <c r="L163" s="166"/>
      <c r="M163" s="275">
        <v>32</v>
      </c>
      <c r="N163" s="173"/>
      <c r="O163" s="176"/>
    </row>
    <row r="164" spans="1:15" ht="17" customHeight="1" x14ac:dyDescent="0.35">
      <c r="A164" s="273">
        <v>3</v>
      </c>
      <c r="B164" s="173"/>
      <c r="C164" s="174"/>
      <c r="D164" s="166"/>
      <c r="E164" s="272">
        <v>33</v>
      </c>
      <c r="F164" s="173"/>
      <c r="G164" s="174"/>
      <c r="H164" s="169"/>
      <c r="I164" s="275">
        <v>3</v>
      </c>
      <c r="J164" s="173"/>
      <c r="K164" s="175"/>
      <c r="L164" s="166"/>
      <c r="M164" s="275">
        <v>33</v>
      </c>
      <c r="N164" s="173"/>
      <c r="O164" s="176"/>
    </row>
    <row r="165" spans="1:15" ht="17" customHeight="1" x14ac:dyDescent="0.35">
      <c r="A165" s="273">
        <v>4</v>
      </c>
      <c r="B165" s="173"/>
      <c r="C165" s="174"/>
      <c r="D165" s="166"/>
      <c r="E165" s="272">
        <v>34</v>
      </c>
      <c r="F165" s="173"/>
      <c r="G165" s="174"/>
      <c r="H165" s="169"/>
      <c r="I165" s="275">
        <v>4</v>
      </c>
      <c r="J165" s="173"/>
      <c r="K165" s="175"/>
      <c r="L165" s="166"/>
      <c r="M165" s="275">
        <v>34</v>
      </c>
      <c r="N165" s="173"/>
      <c r="O165" s="176"/>
    </row>
    <row r="166" spans="1:15" ht="17" customHeight="1" x14ac:dyDescent="0.35">
      <c r="A166" s="273">
        <v>5</v>
      </c>
      <c r="B166" s="173"/>
      <c r="C166" s="174"/>
      <c r="D166" s="166"/>
      <c r="E166" s="272">
        <v>35</v>
      </c>
      <c r="F166" s="173"/>
      <c r="G166" s="174"/>
      <c r="H166" s="169"/>
      <c r="I166" s="275">
        <v>5</v>
      </c>
      <c r="J166" s="173"/>
      <c r="K166" s="175"/>
      <c r="L166" s="166"/>
      <c r="M166" s="275">
        <v>35</v>
      </c>
      <c r="N166" s="173"/>
      <c r="O166" s="176"/>
    </row>
    <row r="167" spans="1:15" ht="17" customHeight="1" x14ac:dyDescent="0.35">
      <c r="A167" s="273">
        <v>6</v>
      </c>
      <c r="B167" s="173"/>
      <c r="C167" s="174"/>
      <c r="D167" s="166"/>
      <c r="E167" s="272">
        <v>36</v>
      </c>
      <c r="F167" s="173"/>
      <c r="G167" s="174"/>
      <c r="H167" s="169"/>
      <c r="I167" s="275">
        <v>6</v>
      </c>
      <c r="J167" s="173"/>
      <c r="K167" s="175"/>
      <c r="L167" s="166"/>
      <c r="M167" s="275">
        <v>36</v>
      </c>
      <c r="N167" s="173"/>
      <c r="O167" s="176"/>
    </row>
    <row r="168" spans="1:15" ht="17" customHeight="1" x14ac:dyDescent="0.35">
      <c r="A168" s="273">
        <v>7</v>
      </c>
      <c r="B168" s="173"/>
      <c r="C168" s="174"/>
      <c r="D168" s="166"/>
      <c r="E168" s="272">
        <v>37</v>
      </c>
      <c r="F168" s="173"/>
      <c r="G168" s="174"/>
      <c r="H168" s="169"/>
      <c r="I168" s="275">
        <v>7</v>
      </c>
      <c r="J168" s="173"/>
      <c r="K168" s="175"/>
      <c r="L168" s="166"/>
      <c r="M168" s="275">
        <v>37</v>
      </c>
      <c r="N168" s="173"/>
      <c r="O168" s="176"/>
    </row>
    <row r="169" spans="1:15" ht="17" customHeight="1" x14ac:dyDescent="0.35">
      <c r="A169" s="273">
        <v>8</v>
      </c>
      <c r="B169" s="173"/>
      <c r="C169" s="174"/>
      <c r="D169" s="166"/>
      <c r="E169" s="272">
        <v>38</v>
      </c>
      <c r="F169" s="173"/>
      <c r="G169" s="174"/>
      <c r="H169" s="169"/>
      <c r="I169" s="275">
        <v>8</v>
      </c>
      <c r="J169" s="173"/>
      <c r="K169" s="175"/>
      <c r="L169" s="166"/>
      <c r="M169" s="275">
        <v>38</v>
      </c>
      <c r="N169" s="173"/>
      <c r="O169" s="176"/>
    </row>
    <row r="170" spans="1:15" ht="17" customHeight="1" x14ac:dyDescent="0.35">
      <c r="A170" s="273">
        <v>9</v>
      </c>
      <c r="B170" s="173"/>
      <c r="C170" s="174"/>
      <c r="D170" s="166"/>
      <c r="E170" s="272">
        <v>39</v>
      </c>
      <c r="F170" s="173"/>
      <c r="G170" s="174"/>
      <c r="H170" s="169"/>
      <c r="I170" s="275">
        <v>9</v>
      </c>
      <c r="J170" s="173"/>
      <c r="K170" s="175"/>
      <c r="L170" s="166"/>
      <c r="M170" s="275">
        <v>39</v>
      </c>
      <c r="N170" s="173"/>
      <c r="O170" s="176"/>
    </row>
    <row r="171" spans="1:15" ht="17" customHeight="1" x14ac:dyDescent="0.35">
      <c r="A171" s="273">
        <v>10</v>
      </c>
      <c r="B171" s="173"/>
      <c r="C171" s="174"/>
      <c r="D171" s="166"/>
      <c r="E171" s="272">
        <v>40</v>
      </c>
      <c r="F171" s="173"/>
      <c r="G171" s="174"/>
      <c r="H171" s="169"/>
      <c r="I171" s="275">
        <v>10</v>
      </c>
      <c r="J171" s="173"/>
      <c r="K171" s="175"/>
      <c r="L171" s="166"/>
      <c r="M171" s="275">
        <v>40</v>
      </c>
      <c r="N171" s="173"/>
      <c r="O171" s="176"/>
    </row>
    <row r="172" spans="1:15" ht="17" customHeight="1" x14ac:dyDescent="0.35">
      <c r="A172" s="273">
        <v>11</v>
      </c>
      <c r="B172" s="173"/>
      <c r="C172" s="174"/>
      <c r="D172" s="166"/>
      <c r="E172" s="272">
        <v>41</v>
      </c>
      <c r="F172" s="173"/>
      <c r="G172" s="174"/>
      <c r="H172" s="169"/>
      <c r="I172" s="275">
        <v>11</v>
      </c>
      <c r="J172" s="173"/>
      <c r="K172" s="175"/>
      <c r="L172" s="166"/>
      <c r="M172" s="275">
        <v>41</v>
      </c>
      <c r="N172" s="173"/>
      <c r="O172" s="176"/>
    </row>
    <row r="173" spans="1:15" ht="17" customHeight="1" x14ac:dyDescent="0.35">
      <c r="A173" s="273">
        <v>12</v>
      </c>
      <c r="B173" s="173"/>
      <c r="C173" s="174"/>
      <c r="D173" s="166"/>
      <c r="E173" s="272">
        <v>42</v>
      </c>
      <c r="F173" s="173"/>
      <c r="G173" s="174"/>
      <c r="H173" s="169"/>
      <c r="I173" s="275">
        <v>12</v>
      </c>
      <c r="J173" s="173"/>
      <c r="K173" s="175"/>
      <c r="L173" s="166"/>
      <c r="M173" s="275">
        <v>42</v>
      </c>
      <c r="N173" s="173"/>
      <c r="O173" s="176"/>
    </row>
    <row r="174" spans="1:15" ht="17" customHeight="1" x14ac:dyDescent="0.35">
      <c r="A174" s="273">
        <v>13</v>
      </c>
      <c r="B174" s="173"/>
      <c r="C174" s="174"/>
      <c r="D174" s="166"/>
      <c r="E174" s="272">
        <v>43</v>
      </c>
      <c r="F174" s="173"/>
      <c r="G174" s="174"/>
      <c r="H174" s="169"/>
      <c r="I174" s="275">
        <v>13</v>
      </c>
      <c r="J174" s="173"/>
      <c r="K174" s="175"/>
      <c r="L174" s="166"/>
      <c r="M174" s="275">
        <v>43</v>
      </c>
      <c r="N174" s="173"/>
      <c r="O174" s="176"/>
    </row>
    <row r="175" spans="1:15" ht="17" customHeight="1" x14ac:dyDescent="0.35">
      <c r="A175" s="273">
        <v>14</v>
      </c>
      <c r="B175" s="173"/>
      <c r="C175" s="174"/>
      <c r="D175" s="166"/>
      <c r="E175" s="272">
        <v>44</v>
      </c>
      <c r="F175" s="173"/>
      <c r="G175" s="174"/>
      <c r="H175" s="169"/>
      <c r="I175" s="275">
        <v>14</v>
      </c>
      <c r="J175" s="173"/>
      <c r="K175" s="175"/>
      <c r="L175" s="166"/>
      <c r="M175" s="275">
        <v>44</v>
      </c>
      <c r="N175" s="173"/>
      <c r="O175" s="176"/>
    </row>
    <row r="176" spans="1:15" ht="17" customHeight="1" x14ac:dyDescent="0.35">
      <c r="A176" s="273">
        <v>15</v>
      </c>
      <c r="B176" s="173"/>
      <c r="C176" s="174"/>
      <c r="D176" s="166"/>
      <c r="E176" s="272">
        <v>45</v>
      </c>
      <c r="F176" s="173"/>
      <c r="G176" s="174"/>
      <c r="H176" s="169"/>
      <c r="I176" s="275">
        <v>15</v>
      </c>
      <c r="J176" s="173"/>
      <c r="K176" s="175"/>
      <c r="L176" s="166"/>
      <c r="M176" s="275">
        <v>45</v>
      </c>
      <c r="N176" s="173"/>
      <c r="O176" s="176"/>
    </row>
    <row r="177" spans="1:15" ht="17" customHeight="1" x14ac:dyDescent="0.35">
      <c r="A177" s="273">
        <v>16</v>
      </c>
      <c r="B177" s="173"/>
      <c r="C177" s="174"/>
      <c r="D177" s="166"/>
      <c r="E177" s="272">
        <v>46</v>
      </c>
      <c r="F177" s="173"/>
      <c r="G177" s="174"/>
      <c r="H177" s="169"/>
      <c r="I177" s="275">
        <v>16</v>
      </c>
      <c r="J177" s="173"/>
      <c r="K177" s="175"/>
      <c r="L177" s="166"/>
      <c r="M177" s="275">
        <v>46</v>
      </c>
      <c r="N177" s="173"/>
      <c r="O177" s="176"/>
    </row>
    <row r="178" spans="1:15" ht="17" customHeight="1" x14ac:dyDescent="0.35">
      <c r="A178" s="273">
        <v>17</v>
      </c>
      <c r="B178" s="173"/>
      <c r="C178" s="174"/>
      <c r="D178" s="166"/>
      <c r="E178" s="272">
        <v>47</v>
      </c>
      <c r="F178" s="173"/>
      <c r="G178" s="174"/>
      <c r="H178" s="169"/>
      <c r="I178" s="275">
        <v>17</v>
      </c>
      <c r="J178" s="173"/>
      <c r="K178" s="175"/>
      <c r="L178" s="166"/>
      <c r="M178" s="275">
        <v>47</v>
      </c>
      <c r="N178" s="173"/>
      <c r="O178" s="176"/>
    </row>
    <row r="179" spans="1:15" ht="17" customHeight="1" x14ac:dyDescent="0.35">
      <c r="A179" s="273">
        <v>18</v>
      </c>
      <c r="B179" s="173"/>
      <c r="C179" s="174"/>
      <c r="D179" s="166"/>
      <c r="E179" s="272">
        <v>48</v>
      </c>
      <c r="F179" s="173"/>
      <c r="G179" s="174"/>
      <c r="H179" s="169"/>
      <c r="I179" s="275">
        <v>18</v>
      </c>
      <c r="J179" s="173"/>
      <c r="K179" s="175"/>
      <c r="L179" s="166"/>
      <c r="M179" s="275">
        <v>48</v>
      </c>
      <c r="N179" s="173"/>
      <c r="O179" s="176"/>
    </row>
    <row r="180" spans="1:15" ht="17" customHeight="1" x14ac:dyDescent="0.35">
      <c r="A180" s="273">
        <v>19</v>
      </c>
      <c r="B180" s="173"/>
      <c r="C180" s="174"/>
      <c r="D180" s="166"/>
      <c r="E180" s="272">
        <v>49</v>
      </c>
      <c r="F180" s="173"/>
      <c r="G180" s="174"/>
      <c r="H180" s="169"/>
      <c r="I180" s="275">
        <v>19</v>
      </c>
      <c r="J180" s="173"/>
      <c r="K180" s="175"/>
      <c r="L180" s="166"/>
      <c r="M180" s="275">
        <v>49</v>
      </c>
      <c r="N180" s="173"/>
      <c r="O180" s="176"/>
    </row>
    <row r="181" spans="1:15" ht="17" customHeight="1" x14ac:dyDescent="0.35">
      <c r="A181" s="273">
        <v>20</v>
      </c>
      <c r="B181" s="173"/>
      <c r="C181" s="174"/>
      <c r="D181" s="166"/>
      <c r="E181" s="272">
        <v>50</v>
      </c>
      <c r="F181" s="173"/>
      <c r="G181" s="174"/>
      <c r="H181" s="169"/>
      <c r="I181" s="275">
        <v>20</v>
      </c>
      <c r="J181" s="173"/>
      <c r="K181" s="175"/>
      <c r="L181" s="166"/>
      <c r="M181" s="275">
        <v>50</v>
      </c>
      <c r="N181" s="173"/>
      <c r="O181" s="176"/>
    </row>
    <row r="182" spans="1:15" ht="17" customHeight="1" x14ac:dyDescent="0.35">
      <c r="A182" s="273">
        <v>21</v>
      </c>
      <c r="B182" s="173"/>
      <c r="C182" s="174"/>
      <c r="D182" s="166"/>
      <c r="E182" s="272">
        <v>51</v>
      </c>
      <c r="F182" s="173"/>
      <c r="G182" s="174"/>
      <c r="H182" s="169"/>
      <c r="I182" s="275">
        <v>21</v>
      </c>
      <c r="J182" s="173"/>
      <c r="K182" s="175"/>
      <c r="L182" s="166"/>
      <c r="M182" s="275">
        <v>51</v>
      </c>
      <c r="N182" s="173"/>
      <c r="O182" s="176"/>
    </row>
    <row r="183" spans="1:15" ht="17" customHeight="1" x14ac:dyDescent="0.35">
      <c r="A183" s="273">
        <v>22</v>
      </c>
      <c r="B183" s="173"/>
      <c r="C183" s="174"/>
      <c r="D183" s="166"/>
      <c r="E183" s="272">
        <v>52</v>
      </c>
      <c r="F183" s="173"/>
      <c r="G183" s="174"/>
      <c r="H183" s="169"/>
      <c r="I183" s="275">
        <v>22</v>
      </c>
      <c r="J183" s="173"/>
      <c r="K183" s="175"/>
      <c r="L183" s="166"/>
      <c r="M183" s="275">
        <v>52</v>
      </c>
      <c r="N183" s="173"/>
      <c r="O183" s="176"/>
    </row>
    <row r="184" spans="1:15" ht="17" customHeight="1" x14ac:dyDescent="0.35">
      <c r="A184" s="273">
        <v>23</v>
      </c>
      <c r="B184" s="173"/>
      <c r="C184" s="174"/>
      <c r="D184" s="166"/>
      <c r="E184" s="272">
        <v>53</v>
      </c>
      <c r="F184" s="173"/>
      <c r="G184" s="174"/>
      <c r="H184" s="169"/>
      <c r="I184" s="275">
        <v>23</v>
      </c>
      <c r="J184" s="173"/>
      <c r="K184" s="175"/>
      <c r="L184" s="166"/>
      <c r="M184" s="275">
        <v>53</v>
      </c>
      <c r="N184" s="173"/>
      <c r="O184" s="176"/>
    </row>
    <row r="185" spans="1:15" ht="17" customHeight="1" x14ac:dyDescent="0.35">
      <c r="A185" s="273">
        <v>24</v>
      </c>
      <c r="B185" s="173"/>
      <c r="C185" s="174"/>
      <c r="D185" s="166"/>
      <c r="E185" s="272">
        <v>54</v>
      </c>
      <c r="F185" s="173"/>
      <c r="G185" s="174"/>
      <c r="H185" s="169"/>
      <c r="I185" s="275">
        <v>24</v>
      </c>
      <c r="J185" s="173"/>
      <c r="K185" s="175"/>
      <c r="L185" s="166"/>
      <c r="M185" s="275">
        <v>54</v>
      </c>
      <c r="N185" s="173"/>
      <c r="O185" s="176"/>
    </row>
    <row r="186" spans="1:15" ht="17" customHeight="1" x14ac:dyDescent="0.35">
      <c r="A186" s="273">
        <v>25</v>
      </c>
      <c r="B186" s="173"/>
      <c r="C186" s="174"/>
      <c r="D186" s="166"/>
      <c r="E186" s="272">
        <v>55</v>
      </c>
      <c r="F186" s="173"/>
      <c r="G186" s="174"/>
      <c r="H186" s="169"/>
      <c r="I186" s="275">
        <v>25</v>
      </c>
      <c r="J186" s="173"/>
      <c r="K186" s="175"/>
      <c r="L186" s="166"/>
      <c r="M186" s="275">
        <v>55</v>
      </c>
      <c r="N186" s="173"/>
      <c r="O186" s="176"/>
    </row>
    <row r="187" spans="1:15" ht="17" customHeight="1" x14ac:dyDescent="0.35">
      <c r="A187" s="273">
        <v>26</v>
      </c>
      <c r="B187" s="173"/>
      <c r="C187" s="174"/>
      <c r="D187" s="166"/>
      <c r="E187" s="272">
        <v>56</v>
      </c>
      <c r="F187" s="173"/>
      <c r="G187" s="174"/>
      <c r="H187" s="169"/>
      <c r="I187" s="275">
        <v>26</v>
      </c>
      <c r="J187" s="173"/>
      <c r="K187" s="175"/>
      <c r="L187" s="166"/>
      <c r="M187" s="275">
        <v>56</v>
      </c>
      <c r="N187" s="173"/>
      <c r="O187" s="176"/>
    </row>
    <row r="188" spans="1:15" ht="17" customHeight="1" x14ac:dyDescent="0.35">
      <c r="A188" s="273">
        <v>27</v>
      </c>
      <c r="B188" s="173"/>
      <c r="C188" s="174"/>
      <c r="D188" s="166"/>
      <c r="E188" s="272">
        <v>57</v>
      </c>
      <c r="F188" s="173"/>
      <c r="G188" s="174"/>
      <c r="H188" s="169"/>
      <c r="I188" s="275">
        <v>27</v>
      </c>
      <c r="J188" s="173"/>
      <c r="K188" s="175"/>
      <c r="L188" s="166"/>
      <c r="M188" s="275">
        <v>57</v>
      </c>
      <c r="N188" s="173"/>
      <c r="O188" s="176"/>
    </row>
    <row r="189" spans="1:15" ht="17" customHeight="1" x14ac:dyDescent="0.35">
      <c r="A189" s="273">
        <v>28</v>
      </c>
      <c r="B189" s="173"/>
      <c r="C189" s="174"/>
      <c r="D189" s="166"/>
      <c r="E189" s="272">
        <v>58</v>
      </c>
      <c r="F189" s="173"/>
      <c r="G189" s="174"/>
      <c r="H189" s="169"/>
      <c r="I189" s="275">
        <v>28</v>
      </c>
      <c r="J189" s="173"/>
      <c r="K189" s="175"/>
      <c r="L189" s="166"/>
      <c r="M189" s="275">
        <v>58</v>
      </c>
      <c r="N189" s="173"/>
      <c r="O189" s="176"/>
    </row>
    <row r="190" spans="1:15" ht="17" customHeight="1" x14ac:dyDescent="0.35">
      <c r="A190" s="273">
        <v>29</v>
      </c>
      <c r="B190" s="173"/>
      <c r="C190" s="174"/>
      <c r="D190" s="166"/>
      <c r="E190" s="272">
        <v>59</v>
      </c>
      <c r="F190" s="173"/>
      <c r="G190" s="174"/>
      <c r="H190" s="169"/>
      <c r="I190" s="275">
        <v>29</v>
      </c>
      <c r="J190" s="173"/>
      <c r="K190" s="175"/>
      <c r="L190" s="166"/>
      <c r="M190" s="275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11" t="s">
        <v>38</v>
      </c>
      <c r="B192" s="511"/>
      <c r="C192" s="511"/>
      <c r="D192" s="511"/>
      <c r="E192" s="511"/>
      <c r="F192" s="511"/>
      <c r="G192" s="285"/>
      <c r="H192" s="169"/>
      <c r="I192" s="510" t="s">
        <v>38</v>
      </c>
      <c r="J192" s="510"/>
      <c r="K192" s="510"/>
      <c r="L192" s="510"/>
      <c r="M192" s="511"/>
      <c r="N192" s="511"/>
      <c r="O192" s="286"/>
    </row>
    <row r="193" spans="1:15" ht="20" customHeight="1" thickBot="1" x14ac:dyDescent="0.4">
      <c r="A193" s="512" t="s">
        <v>115</v>
      </c>
      <c r="B193" s="512"/>
      <c r="C193" s="512">
        <f>C154</f>
        <v>60</v>
      </c>
      <c r="D193" s="512"/>
      <c r="E193" s="511"/>
      <c r="F193" s="511"/>
      <c r="G193" s="285"/>
      <c r="H193" s="169"/>
      <c r="I193" s="512" t="s">
        <v>115</v>
      </c>
      <c r="J193" s="512"/>
      <c r="K193" s="512">
        <f>C193</f>
        <v>60</v>
      </c>
      <c r="L193" s="512"/>
      <c r="M193" s="511"/>
      <c r="N193" s="511"/>
      <c r="O193" s="286"/>
    </row>
    <row r="194" spans="1:15" ht="20" customHeight="1" thickBot="1" x14ac:dyDescent="0.4">
      <c r="A194" s="511" t="s">
        <v>39</v>
      </c>
      <c r="B194" s="511"/>
      <c r="C194" s="511"/>
      <c r="D194" s="511"/>
      <c r="E194" s="511"/>
      <c r="F194" s="511"/>
      <c r="G194" s="285"/>
      <c r="H194" s="169"/>
      <c r="I194" s="510" t="s">
        <v>39</v>
      </c>
      <c r="J194" s="510"/>
      <c r="K194" s="510"/>
      <c r="L194" s="510"/>
      <c r="M194" s="511"/>
      <c r="N194" s="511"/>
      <c r="O194" s="286"/>
    </row>
    <row r="195" spans="1:15" ht="20" customHeight="1" thickBot="1" x14ac:dyDescent="0.4">
      <c r="A195" s="511" t="s">
        <v>111</v>
      </c>
      <c r="B195" s="511"/>
      <c r="C195" s="511"/>
      <c r="D195" s="511"/>
      <c r="E195" s="511"/>
      <c r="F195" s="511"/>
      <c r="G195" s="287"/>
      <c r="H195" s="182"/>
      <c r="I195" s="510" t="str">
        <f>A195</f>
        <v xml:space="preserve">Partijpunten: </v>
      </c>
      <c r="J195" s="510"/>
      <c r="K195" s="510"/>
      <c r="L195" s="510"/>
      <c r="M195" s="511"/>
      <c r="N195" s="511"/>
      <c r="O195" s="288"/>
    </row>
    <row r="196" spans="1:15" ht="30" customHeight="1" thickBot="1" x14ac:dyDescent="0.5">
      <c r="A196" s="156" t="str">
        <f>A1</f>
        <v>DB Li</v>
      </c>
      <c r="B196" s="276" t="s">
        <v>33</v>
      </c>
      <c r="C196" s="522">
        <v>6</v>
      </c>
      <c r="D196" s="523"/>
      <c r="E196" s="277" t="s">
        <v>112</v>
      </c>
      <c r="F196" s="291">
        <f>F1</f>
        <v>4</v>
      </c>
      <c r="G196" s="279" t="s">
        <v>113</v>
      </c>
      <c r="H196" s="290"/>
      <c r="I196" s="156" t="s">
        <v>52</v>
      </c>
      <c r="J196" s="276" t="s">
        <v>33</v>
      </c>
      <c r="K196" s="524">
        <f>C196</f>
        <v>6</v>
      </c>
      <c r="L196" s="523"/>
      <c r="M196" s="277" t="s">
        <v>112</v>
      </c>
      <c r="N196" s="274">
        <f>F196</f>
        <v>4</v>
      </c>
      <c r="O196" s="280" t="str">
        <f>G196</f>
        <v>P A</v>
      </c>
    </row>
    <row r="197" spans="1:15" ht="15" customHeight="1" thickBot="1" x14ac:dyDescent="0.4">
      <c r="A197" s="156"/>
      <c r="B197" s="513"/>
      <c r="C197" s="514"/>
      <c r="D197" s="514"/>
      <c r="E197" s="514"/>
      <c r="F197" s="514"/>
      <c r="G197" s="515"/>
      <c r="H197" s="159"/>
      <c r="I197" s="525"/>
      <c r="J197" s="526"/>
      <c r="K197" s="526"/>
      <c r="L197" s="526"/>
      <c r="M197" s="526"/>
      <c r="N197" s="526"/>
      <c r="O197" s="527"/>
    </row>
    <row r="198" spans="1:15" ht="15" customHeight="1" thickBot="1" x14ac:dyDescent="0.4">
      <c r="A198" s="281"/>
      <c r="B198" s="516" t="s">
        <v>114</v>
      </c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8"/>
      <c r="O198" s="282"/>
    </row>
    <row r="199" spans="1:15" ht="19" customHeight="1" thickBot="1" x14ac:dyDescent="0.4">
      <c r="A199" s="158" t="s">
        <v>34</v>
      </c>
      <c r="B199" s="519"/>
      <c r="C199" s="520"/>
      <c r="D199" s="520"/>
      <c r="E199" s="520"/>
      <c r="F199" s="520"/>
      <c r="G199" s="521"/>
      <c r="H199" s="336"/>
      <c r="I199" s="158" t="s">
        <v>34</v>
      </c>
      <c r="J199" s="519"/>
      <c r="K199" s="520"/>
      <c r="L199" s="520"/>
      <c r="M199" s="520"/>
      <c r="N199" s="520"/>
      <c r="O199" s="521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84"/>
      <c r="E200" s="162" t="s">
        <v>35</v>
      </c>
      <c r="F200" s="160" t="s">
        <v>36</v>
      </c>
      <c r="G200" s="161" t="s">
        <v>37</v>
      </c>
      <c r="H200" s="335"/>
      <c r="I200" s="162" t="s">
        <v>35</v>
      </c>
      <c r="J200" s="160" t="s">
        <v>36</v>
      </c>
      <c r="K200" s="160" t="s">
        <v>37</v>
      </c>
      <c r="L200" s="284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3">
        <v>2</v>
      </c>
      <c r="B202" s="173"/>
      <c r="C202" s="174"/>
      <c r="D202" s="166"/>
      <c r="E202" s="272">
        <v>32</v>
      </c>
      <c r="F202" s="173"/>
      <c r="G202" s="174"/>
      <c r="H202" s="169"/>
      <c r="I202" s="275">
        <v>2</v>
      </c>
      <c r="J202" s="173"/>
      <c r="K202" s="175"/>
      <c r="L202" s="166"/>
      <c r="M202" s="275">
        <v>32</v>
      </c>
      <c r="N202" s="173"/>
      <c r="O202" s="176"/>
    </row>
    <row r="203" spans="1:15" ht="17" customHeight="1" x14ac:dyDescent="0.35">
      <c r="A203" s="273">
        <v>3</v>
      </c>
      <c r="B203" s="173"/>
      <c r="C203" s="174"/>
      <c r="D203" s="166"/>
      <c r="E203" s="272">
        <v>33</v>
      </c>
      <c r="F203" s="173"/>
      <c r="G203" s="174"/>
      <c r="H203" s="169"/>
      <c r="I203" s="275">
        <v>3</v>
      </c>
      <c r="J203" s="173"/>
      <c r="K203" s="175"/>
      <c r="L203" s="166"/>
      <c r="M203" s="275">
        <v>33</v>
      </c>
      <c r="N203" s="173"/>
      <c r="O203" s="176"/>
    </row>
    <row r="204" spans="1:15" ht="17" customHeight="1" x14ac:dyDescent="0.35">
      <c r="A204" s="273">
        <v>4</v>
      </c>
      <c r="B204" s="173"/>
      <c r="C204" s="174"/>
      <c r="D204" s="166"/>
      <c r="E204" s="272">
        <v>34</v>
      </c>
      <c r="F204" s="173"/>
      <c r="G204" s="174"/>
      <c r="H204" s="169"/>
      <c r="I204" s="275">
        <v>4</v>
      </c>
      <c r="J204" s="173"/>
      <c r="K204" s="175"/>
      <c r="L204" s="166"/>
      <c r="M204" s="275">
        <v>34</v>
      </c>
      <c r="N204" s="173"/>
      <c r="O204" s="176"/>
    </row>
    <row r="205" spans="1:15" ht="17" customHeight="1" x14ac:dyDescent="0.35">
      <c r="A205" s="273">
        <v>5</v>
      </c>
      <c r="B205" s="173"/>
      <c r="C205" s="174"/>
      <c r="D205" s="166"/>
      <c r="E205" s="272">
        <v>35</v>
      </c>
      <c r="F205" s="173"/>
      <c r="G205" s="174"/>
      <c r="H205" s="169"/>
      <c r="I205" s="275">
        <v>5</v>
      </c>
      <c r="J205" s="173"/>
      <c r="K205" s="175"/>
      <c r="L205" s="166"/>
      <c r="M205" s="275">
        <v>35</v>
      </c>
      <c r="N205" s="173"/>
      <c r="O205" s="176"/>
    </row>
    <row r="206" spans="1:15" ht="17" customHeight="1" x14ac:dyDescent="0.35">
      <c r="A206" s="273">
        <v>6</v>
      </c>
      <c r="B206" s="173"/>
      <c r="C206" s="174"/>
      <c r="D206" s="166"/>
      <c r="E206" s="272">
        <v>36</v>
      </c>
      <c r="F206" s="173"/>
      <c r="G206" s="174"/>
      <c r="H206" s="169"/>
      <c r="I206" s="275">
        <v>6</v>
      </c>
      <c r="J206" s="173"/>
      <c r="K206" s="175"/>
      <c r="L206" s="166"/>
      <c r="M206" s="275">
        <v>36</v>
      </c>
      <c r="N206" s="173"/>
      <c r="O206" s="176"/>
    </row>
    <row r="207" spans="1:15" ht="17" customHeight="1" x14ac:dyDescent="0.35">
      <c r="A207" s="273">
        <v>7</v>
      </c>
      <c r="B207" s="173"/>
      <c r="C207" s="174"/>
      <c r="D207" s="166"/>
      <c r="E207" s="272">
        <v>37</v>
      </c>
      <c r="F207" s="173"/>
      <c r="G207" s="174"/>
      <c r="H207" s="169"/>
      <c r="I207" s="275">
        <v>7</v>
      </c>
      <c r="J207" s="173"/>
      <c r="K207" s="175"/>
      <c r="L207" s="166"/>
      <c r="M207" s="275">
        <v>37</v>
      </c>
      <c r="N207" s="173"/>
      <c r="O207" s="176"/>
    </row>
    <row r="208" spans="1:15" ht="17" customHeight="1" x14ac:dyDescent="0.35">
      <c r="A208" s="273">
        <v>8</v>
      </c>
      <c r="B208" s="173"/>
      <c r="C208" s="174"/>
      <c r="D208" s="166"/>
      <c r="E208" s="272">
        <v>38</v>
      </c>
      <c r="F208" s="173"/>
      <c r="G208" s="174"/>
      <c r="H208" s="169"/>
      <c r="I208" s="275">
        <v>8</v>
      </c>
      <c r="J208" s="173"/>
      <c r="K208" s="175"/>
      <c r="L208" s="166"/>
      <c r="M208" s="275">
        <v>38</v>
      </c>
      <c r="N208" s="173"/>
      <c r="O208" s="176"/>
    </row>
    <row r="209" spans="1:15" ht="17" customHeight="1" x14ac:dyDescent="0.35">
      <c r="A209" s="273">
        <v>9</v>
      </c>
      <c r="B209" s="173"/>
      <c r="C209" s="174"/>
      <c r="D209" s="166"/>
      <c r="E209" s="272">
        <v>39</v>
      </c>
      <c r="F209" s="173"/>
      <c r="G209" s="174"/>
      <c r="H209" s="169"/>
      <c r="I209" s="275">
        <v>9</v>
      </c>
      <c r="J209" s="173"/>
      <c r="K209" s="175"/>
      <c r="L209" s="166"/>
      <c r="M209" s="275">
        <v>39</v>
      </c>
      <c r="N209" s="173"/>
      <c r="O209" s="176"/>
    </row>
    <row r="210" spans="1:15" ht="17" customHeight="1" x14ac:dyDescent="0.35">
      <c r="A210" s="273">
        <v>10</v>
      </c>
      <c r="B210" s="173"/>
      <c r="C210" s="174"/>
      <c r="D210" s="166"/>
      <c r="E210" s="272">
        <v>40</v>
      </c>
      <c r="F210" s="173"/>
      <c r="G210" s="174"/>
      <c r="H210" s="169"/>
      <c r="I210" s="275">
        <v>10</v>
      </c>
      <c r="J210" s="173"/>
      <c r="K210" s="175"/>
      <c r="L210" s="166"/>
      <c r="M210" s="275">
        <v>40</v>
      </c>
      <c r="N210" s="173"/>
      <c r="O210" s="176"/>
    </row>
    <row r="211" spans="1:15" ht="17" customHeight="1" x14ac:dyDescent="0.35">
      <c r="A211" s="273">
        <v>11</v>
      </c>
      <c r="B211" s="173"/>
      <c r="C211" s="174"/>
      <c r="D211" s="166"/>
      <c r="E211" s="272">
        <v>41</v>
      </c>
      <c r="F211" s="173"/>
      <c r="G211" s="174"/>
      <c r="H211" s="169"/>
      <c r="I211" s="275">
        <v>11</v>
      </c>
      <c r="J211" s="173"/>
      <c r="K211" s="175"/>
      <c r="L211" s="166"/>
      <c r="M211" s="275">
        <v>41</v>
      </c>
      <c r="N211" s="173"/>
      <c r="O211" s="176"/>
    </row>
    <row r="212" spans="1:15" ht="17" customHeight="1" x14ac:dyDescent="0.35">
      <c r="A212" s="273">
        <v>12</v>
      </c>
      <c r="B212" s="173"/>
      <c r="C212" s="174"/>
      <c r="D212" s="166"/>
      <c r="E212" s="272">
        <v>42</v>
      </c>
      <c r="F212" s="173"/>
      <c r="G212" s="174"/>
      <c r="H212" s="169"/>
      <c r="I212" s="275">
        <v>12</v>
      </c>
      <c r="J212" s="173"/>
      <c r="K212" s="175"/>
      <c r="L212" s="166"/>
      <c r="M212" s="275">
        <v>42</v>
      </c>
      <c r="N212" s="173"/>
      <c r="O212" s="176"/>
    </row>
    <row r="213" spans="1:15" ht="17" customHeight="1" x14ac:dyDescent="0.35">
      <c r="A213" s="273">
        <v>13</v>
      </c>
      <c r="B213" s="173"/>
      <c r="C213" s="174"/>
      <c r="D213" s="166"/>
      <c r="E213" s="272">
        <v>43</v>
      </c>
      <c r="F213" s="173"/>
      <c r="G213" s="174"/>
      <c r="H213" s="169"/>
      <c r="I213" s="275">
        <v>13</v>
      </c>
      <c r="J213" s="173"/>
      <c r="K213" s="175"/>
      <c r="L213" s="166"/>
      <c r="M213" s="275">
        <v>43</v>
      </c>
      <c r="N213" s="173"/>
      <c r="O213" s="176"/>
    </row>
    <row r="214" spans="1:15" ht="17" customHeight="1" x14ac:dyDescent="0.35">
      <c r="A214" s="273">
        <v>14</v>
      </c>
      <c r="B214" s="173"/>
      <c r="C214" s="174"/>
      <c r="D214" s="166"/>
      <c r="E214" s="272">
        <v>44</v>
      </c>
      <c r="F214" s="173"/>
      <c r="G214" s="174"/>
      <c r="H214" s="169"/>
      <c r="I214" s="275">
        <v>14</v>
      </c>
      <c r="J214" s="173"/>
      <c r="K214" s="175"/>
      <c r="L214" s="166"/>
      <c r="M214" s="275">
        <v>44</v>
      </c>
      <c r="N214" s="173"/>
      <c r="O214" s="176"/>
    </row>
    <row r="215" spans="1:15" ht="17" customHeight="1" x14ac:dyDescent="0.35">
      <c r="A215" s="273">
        <v>15</v>
      </c>
      <c r="B215" s="173"/>
      <c r="C215" s="174"/>
      <c r="D215" s="166"/>
      <c r="E215" s="272">
        <v>45</v>
      </c>
      <c r="F215" s="173"/>
      <c r="G215" s="174"/>
      <c r="H215" s="169"/>
      <c r="I215" s="275">
        <v>15</v>
      </c>
      <c r="J215" s="173"/>
      <c r="K215" s="175"/>
      <c r="L215" s="166"/>
      <c r="M215" s="275">
        <v>45</v>
      </c>
      <c r="N215" s="173"/>
      <c r="O215" s="176"/>
    </row>
    <row r="216" spans="1:15" ht="17" customHeight="1" x14ac:dyDescent="0.35">
      <c r="A216" s="273">
        <v>16</v>
      </c>
      <c r="B216" s="173"/>
      <c r="C216" s="174"/>
      <c r="D216" s="166"/>
      <c r="E216" s="272">
        <v>46</v>
      </c>
      <c r="F216" s="173"/>
      <c r="G216" s="174"/>
      <c r="H216" s="169"/>
      <c r="I216" s="275">
        <v>16</v>
      </c>
      <c r="J216" s="173"/>
      <c r="K216" s="175"/>
      <c r="L216" s="166"/>
      <c r="M216" s="275">
        <v>46</v>
      </c>
      <c r="N216" s="173"/>
      <c r="O216" s="176"/>
    </row>
    <row r="217" spans="1:15" ht="17" customHeight="1" x14ac:dyDescent="0.35">
      <c r="A217" s="273">
        <v>17</v>
      </c>
      <c r="B217" s="173"/>
      <c r="C217" s="174"/>
      <c r="D217" s="166"/>
      <c r="E217" s="272">
        <v>47</v>
      </c>
      <c r="F217" s="173"/>
      <c r="G217" s="174"/>
      <c r="H217" s="169"/>
      <c r="I217" s="275">
        <v>17</v>
      </c>
      <c r="J217" s="173"/>
      <c r="K217" s="175"/>
      <c r="L217" s="166"/>
      <c r="M217" s="275">
        <v>47</v>
      </c>
      <c r="N217" s="173"/>
      <c r="O217" s="176"/>
    </row>
    <row r="218" spans="1:15" ht="17" customHeight="1" x14ac:dyDescent="0.35">
      <c r="A218" s="273">
        <v>18</v>
      </c>
      <c r="B218" s="173"/>
      <c r="C218" s="174"/>
      <c r="D218" s="166"/>
      <c r="E218" s="272">
        <v>48</v>
      </c>
      <c r="F218" s="173"/>
      <c r="G218" s="174"/>
      <c r="H218" s="169"/>
      <c r="I218" s="275">
        <v>18</v>
      </c>
      <c r="J218" s="173"/>
      <c r="K218" s="175"/>
      <c r="L218" s="166"/>
      <c r="M218" s="275">
        <v>48</v>
      </c>
      <c r="N218" s="173"/>
      <c r="O218" s="176"/>
    </row>
    <row r="219" spans="1:15" ht="17" customHeight="1" x14ac:dyDescent="0.35">
      <c r="A219" s="273">
        <v>19</v>
      </c>
      <c r="B219" s="173"/>
      <c r="C219" s="174"/>
      <c r="D219" s="166"/>
      <c r="E219" s="272">
        <v>49</v>
      </c>
      <c r="F219" s="173"/>
      <c r="G219" s="174"/>
      <c r="H219" s="169"/>
      <c r="I219" s="275">
        <v>19</v>
      </c>
      <c r="J219" s="173"/>
      <c r="K219" s="175"/>
      <c r="L219" s="166"/>
      <c r="M219" s="275">
        <v>49</v>
      </c>
      <c r="N219" s="173"/>
      <c r="O219" s="176"/>
    </row>
    <row r="220" spans="1:15" ht="17" customHeight="1" x14ac:dyDescent="0.35">
      <c r="A220" s="273">
        <v>20</v>
      </c>
      <c r="B220" s="173"/>
      <c r="C220" s="174"/>
      <c r="D220" s="166"/>
      <c r="E220" s="272">
        <v>50</v>
      </c>
      <c r="F220" s="173"/>
      <c r="G220" s="174"/>
      <c r="H220" s="169"/>
      <c r="I220" s="275">
        <v>20</v>
      </c>
      <c r="J220" s="173"/>
      <c r="K220" s="175"/>
      <c r="L220" s="166"/>
      <c r="M220" s="275">
        <v>50</v>
      </c>
      <c r="N220" s="173"/>
      <c r="O220" s="176"/>
    </row>
    <row r="221" spans="1:15" ht="17" customHeight="1" x14ac:dyDescent="0.35">
      <c r="A221" s="273">
        <v>21</v>
      </c>
      <c r="B221" s="173"/>
      <c r="C221" s="174"/>
      <c r="D221" s="166"/>
      <c r="E221" s="272">
        <v>51</v>
      </c>
      <c r="F221" s="173"/>
      <c r="G221" s="174"/>
      <c r="H221" s="169"/>
      <c r="I221" s="275">
        <v>21</v>
      </c>
      <c r="J221" s="173"/>
      <c r="K221" s="175"/>
      <c r="L221" s="166"/>
      <c r="M221" s="275">
        <v>51</v>
      </c>
      <c r="N221" s="173"/>
      <c r="O221" s="176"/>
    </row>
    <row r="222" spans="1:15" ht="17" customHeight="1" x14ac:dyDescent="0.35">
      <c r="A222" s="273">
        <v>22</v>
      </c>
      <c r="B222" s="173"/>
      <c r="C222" s="174"/>
      <c r="D222" s="166"/>
      <c r="E222" s="272">
        <v>52</v>
      </c>
      <c r="F222" s="173"/>
      <c r="G222" s="174"/>
      <c r="H222" s="169"/>
      <c r="I222" s="275">
        <v>22</v>
      </c>
      <c r="J222" s="173"/>
      <c r="K222" s="175"/>
      <c r="L222" s="166"/>
      <c r="M222" s="275">
        <v>52</v>
      </c>
      <c r="N222" s="173"/>
      <c r="O222" s="176"/>
    </row>
    <row r="223" spans="1:15" ht="17" customHeight="1" x14ac:dyDescent="0.35">
      <c r="A223" s="273">
        <v>23</v>
      </c>
      <c r="B223" s="173"/>
      <c r="C223" s="174"/>
      <c r="D223" s="166"/>
      <c r="E223" s="272">
        <v>53</v>
      </c>
      <c r="F223" s="173"/>
      <c r="G223" s="174"/>
      <c r="H223" s="169"/>
      <c r="I223" s="275">
        <v>23</v>
      </c>
      <c r="J223" s="173"/>
      <c r="K223" s="175"/>
      <c r="L223" s="166"/>
      <c r="M223" s="275">
        <v>53</v>
      </c>
      <c r="N223" s="173"/>
      <c r="O223" s="176"/>
    </row>
    <row r="224" spans="1:15" ht="17" customHeight="1" x14ac:dyDescent="0.35">
      <c r="A224" s="273">
        <v>24</v>
      </c>
      <c r="B224" s="173"/>
      <c r="C224" s="174"/>
      <c r="D224" s="166"/>
      <c r="E224" s="272">
        <v>54</v>
      </c>
      <c r="F224" s="173"/>
      <c r="G224" s="174"/>
      <c r="H224" s="169"/>
      <c r="I224" s="275">
        <v>24</v>
      </c>
      <c r="J224" s="173"/>
      <c r="K224" s="175"/>
      <c r="L224" s="166"/>
      <c r="M224" s="275">
        <v>54</v>
      </c>
      <c r="N224" s="173"/>
      <c r="O224" s="176"/>
    </row>
    <row r="225" spans="1:15" ht="17" customHeight="1" x14ac:dyDescent="0.35">
      <c r="A225" s="273">
        <v>25</v>
      </c>
      <c r="B225" s="173"/>
      <c r="C225" s="174"/>
      <c r="D225" s="166"/>
      <c r="E225" s="272">
        <v>55</v>
      </c>
      <c r="F225" s="173"/>
      <c r="G225" s="174"/>
      <c r="H225" s="169"/>
      <c r="I225" s="275">
        <v>25</v>
      </c>
      <c r="J225" s="173"/>
      <c r="K225" s="175"/>
      <c r="L225" s="166"/>
      <c r="M225" s="275">
        <v>55</v>
      </c>
      <c r="N225" s="173"/>
      <c r="O225" s="176"/>
    </row>
    <row r="226" spans="1:15" ht="17" customHeight="1" x14ac:dyDescent="0.35">
      <c r="A226" s="273">
        <v>26</v>
      </c>
      <c r="B226" s="173"/>
      <c r="C226" s="174"/>
      <c r="D226" s="166"/>
      <c r="E226" s="272">
        <v>56</v>
      </c>
      <c r="F226" s="173"/>
      <c r="G226" s="174"/>
      <c r="H226" s="169"/>
      <c r="I226" s="275">
        <v>26</v>
      </c>
      <c r="J226" s="173"/>
      <c r="K226" s="175"/>
      <c r="L226" s="166"/>
      <c r="M226" s="275">
        <v>56</v>
      </c>
      <c r="N226" s="173"/>
      <c r="O226" s="176"/>
    </row>
    <row r="227" spans="1:15" ht="17" customHeight="1" x14ac:dyDescent="0.35">
      <c r="A227" s="273">
        <v>27</v>
      </c>
      <c r="B227" s="173"/>
      <c r="C227" s="174"/>
      <c r="D227" s="166"/>
      <c r="E227" s="272">
        <v>57</v>
      </c>
      <c r="F227" s="173"/>
      <c r="G227" s="174"/>
      <c r="H227" s="169"/>
      <c r="I227" s="275">
        <v>27</v>
      </c>
      <c r="J227" s="173"/>
      <c r="K227" s="175"/>
      <c r="L227" s="166"/>
      <c r="M227" s="275">
        <v>57</v>
      </c>
      <c r="N227" s="173"/>
      <c r="O227" s="176"/>
    </row>
    <row r="228" spans="1:15" ht="17" customHeight="1" x14ac:dyDescent="0.35">
      <c r="A228" s="273">
        <v>28</v>
      </c>
      <c r="B228" s="173"/>
      <c r="C228" s="174"/>
      <c r="D228" s="166"/>
      <c r="E228" s="272">
        <v>58</v>
      </c>
      <c r="F228" s="173"/>
      <c r="G228" s="174"/>
      <c r="H228" s="169"/>
      <c r="I228" s="275">
        <v>28</v>
      </c>
      <c r="J228" s="173"/>
      <c r="K228" s="175"/>
      <c r="L228" s="166"/>
      <c r="M228" s="275">
        <v>58</v>
      </c>
      <c r="N228" s="173"/>
      <c r="O228" s="176"/>
    </row>
    <row r="229" spans="1:15" ht="17" customHeight="1" x14ac:dyDescent="0.35">
      <c r="A229" s="273">
        <v>29</v>
      </c>
      <c r="B229" s="173"/>
      <c r="C229" s="174"/>
      <c r="D229" s="166"/>
      <c r="E229" s="272">
        <v>59</v>
      </c>
      <c r="F229" s="173"/>
      <c r="G229" s="174"/>
      <c r="H229" s="169"/>
      <c r="I229" s="275">
        <v>29</v>
      </c>
      <c r="J229" s="173"/>
      <c r="K229" s="175"/>
      <c r="L229" s="166"/>
      <c r="M229" s="275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10" t="s">
        <v>38</v>
      </c>
      <c r="B231" s="510"/>
      <c r="C231" s="510"/>
      <c r="D231" s="510"/>
      <c r="E231" s="511"/>
      <c r="F231" s="511"/>
      <c r="G231" s="285"/>
      <c r="H231" s="169"/>
      <c r="I231" s="510" t="s">
        <v>38</v>
      </c>
      <c r="J231" s="510"/>
      <c r="K231" s="510"/>
      <c r="L231" s="510"/>
      <c r="M231" s="511"/>
      <c r="N231" s="511"/>
      <c r="O231" s="286"/>
    </row>
    <row r="232" spans="1:15" ht="20" customHeight="1" thickBot="1" x14ac:dyDescent="0.4">
      <c r="A232" s="512" t="s">
        <v>115</v>
      </c>
      <c r="B232" s="512"/>
      <c r="C232" s="512">
        <f>C193</f>
        <v>60</v>
      </c>
      <c r="D232" s="512"/>
      <c r="E232" s="511"/>
      <c r="F232" s="511"/>
      <c r="G232" s="285"/>
      <c r="H232" s="169"/>
      <c r="I232" s="512" t="s">
        <v>115</v>
      </c>
      <c r="J232" s="512"/>
      <c r="K232" s="443">
        <f>C232</f>
        <v>60</v>
      </c>
      <c r="L232" s="445"/>
      <c r="M232" s="511"/>
      <c r="N232" s="511"/>
      <c r="O232" s="286"/>
    </row>
    <row r="233" spans="1:15" ht="20" customHeight="1" thickBot="1" x14ac:dyDescent="0.4">
      <c r="A233" s="510" t="s">
        <v>39</v>
      </c>
      <c r="B233" s="510"/>
      <c r="C233" s="510"/>
      <c r="D233" s="510"/>
      <c r="E233" s="511"/>
      <c r="F233" s="511"/>
      <c r="G233" s="285"/>
      <c r="H233" s="169"/>
      <c r="I233" s="510" t="s">
        <v>39</v>
      </c>
      <c r="J233" s="510"/>
      <c r="K233" s="510"/>
      <c r="L233" s="510"/>
      <c r="M233" s="511"/>
      <c r="N233" s="511"/>
      <c r="O233" s="286"/>
    </row>
    <row r="234" spans="1:15" ht="20" customHeight="1" thickBot="1" x14ac:dyDescent="0.4">
      <c r="A234" s="510" t="str">
        <f>A195</f>
        <v xml:space="preserve">Partijpunten: </v>
      </c>
      <c r="B234" s="510"/>
      <c r="C234" s="510"/>
      <c r="D234" s="510"/>
      <c r="E234" s="511"/>
      <c r="F234" s="511"/>
      <c r="G234" s="287"/>
      <c r="H234" s="182"/>
      <c r="I234" s="510" t="str">
        <f>A195</f>
        <v xml:space="preserve">Partijpunten: </v>
      </c>
      <c r="J234" s="510"/>
      <c r="K234" s="510"/>
      <c r="L234" s="510"/>
      <c r="M234" s="511"/>
      <c r="N234" s="511"/>
      <c r="O234" s="288"/>
    </row>
    <row r="235" spans="1:15" ht="30" customHeight="1" thickBot="1" x14ac:dyDescent="0.5">
      <c r="A235" s="156" t="str">
        <f>A1</f>
        <v>DB Li</v>
      </c>
      <c r="B235" s="276" t="s">
        <v>33</v>
      </c>
      <c r="C235" s="522">
        <v>7</v>
      </c>
      <c r="D235" s="523"/>
      <c r="E235" s="277" t="s">
        <v>112</v>
      </c>
      <c r="F235" s="291">
        <f>F1</f>
        <v>4</v>
      </c>
      <c r="G235" s="279" t="s">
        <v>113</v>
      </c>
      <c r="H235" s="290"/>
      <c r="I235" s="156" t="str">
        <f>A235</f>
        <v>DB Li</v>
      </c>
      <c r="J235" s="276" t="s">
        <v>33</v>
      </c>
      <c r="K235" s="524">
        <f>C235</f>
        <v>7</v>
      </c>
      <c r="L235" s="523"/>
      <c r="M235" s="277" t="s">
        <v>112</v>
      </c>
      <c r="N235" s="274">
        <f>F235</f>
        <v>4</v>
      </c>
      <c r="O235" s="280" t="str">
        <f>G235</f>
        <v>P A</v>
      </c>
    </row>
    <row r="236" spans="1:15" ht="15" customHeight="1" thickBot="1" x14ac:dyDescent="0.4">
      <c r="A236" s="156"/>
      <c r="B236" s="513"/>
      <c r="C236" s="514"/>
      <c r="D236" s="514"/>
      <c r="E236" s="514"/>
      <c r="F236" s="514"/>
      <c r="G236" s="515"/>
      <c r="H236" s="159"/>
      <c r="I236" s="525"/>
      <c r="J236" s="526"/>
      <c r="K236" s="526"/>
      <c r="L236" s="526"/>
      <c r="M236" s="526"/>
      <c r="N236" s="526"/>
      <c r="O236" s="527"/>
    </row>
    <row r="237" spans="1:15" ht="15" customHeight="1" thickBot="1" x14ac:dyDescent="0.4">
      <c r="A237" s="281"/>
      <c r="B237" s="516" t="s">
        <v>114</v>
      </c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8"/>
      <c r="O237" s="282"/>
    </row>
    <row r="238" spans="1:15" ht="19" customHeight="1" thickBot="1" x14ac:dyDescent="0.4">
      <c r="A238" s="158" t="s">
        <v>34</v>
      </c>
      <c r="B238" s="519"/>
      <c r="C238" s="520"/>
      <c r="D238" s="520"/>
      <c r="E238" s="520"/>
      <c r="F238" s="520"/>
      <c r="G238" s="521"/>
      <c r="H238" s="336"/>
      <c r="I238" s="158" t="s">
        <v>34</v>
      </c>
      <c r="J238" s="519"/>
      <c r="K238" s="520"/>
      <c r="L238" s="520"/>
      <c r="M238" s="520"/>
      <c r="N238" s="520"/>
      <c r="O238" s="521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84"/>
      <c r="E239" s="162" t="s">
        <v>35</v>
      </c>
      <c r="F239" s="160" t="s">
        <v>36</v>
      </c>
      <c r="G239" s="161" t="s">
        <v>37</v>
      </c>
      <c r="H239" s="335"/>
      <c r="I239" s="162" t="s">
        <v>35</v>
      </c>
      <c r="J239" s="160" t="s">
        <v>36</v>
      </c>
      <c r="K239" s="160" t="s">
        <v>37</v>
      </c>
      <c r="L239" s="284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3">
        <v>2</v>
      </c>
      <c r="B241" s="173"/>
      <c r="C241" s="174"/>
      <c r="D241" s="166"/>
      <c r="E241" s="272">
        <v>32</v>
      </c>
      <c r="F241" s="173"/>
      <c r="G241" s="174"/>
      <c r="H241" s="169"/>
      <c r="I241" s="275">
        <v>2</v>
      </c>
      <c r="J241" s="173"/>
      <c r="K241" s="175"/>
      <c r="L241" s="166"/>
      <c r="M241" s="275">
        <v>32</v>
      </c>
      <c r="N241" s="173"/>
      <c r="O241" s="176"/>
    </row>
    <row r="242" spans="1:15" ht="17" customHeight="1" x14ac:dyDescent="0.35">
      <c r="A242" s="273">
        <v>3</v>
      </c>
      <c r="B242" s="173"/>
      <c r="C242" s="174"/>
      <c r="D242" s="166"/>
      <c r="E242" s="272">
        <v>33</v>
      </c>
      <c r="F242" s="173"/>
      <c r="G242" s="174"/>
      <c r="H242" s="169"/>
      <c r="I242" s="275">
        <v>3</v>
      </c>
      <c r="J242" s="173"/>
      <c r="K242" s="175"/>
      <c r="L242" s="166"/>
      <c r="M242" s="275">
        <v>33</v>
      </c>
      <c r="N242" s="173"/>
      <c r="O242" s="176"/>
    </row>
    <row r="243" spans="1:15" ht="17" customHeight="1" x14ac:dyDescent="0.35">
      <c r="A243" s="273">
        <v>4</v>
      </c>
      <c r="B243" s="173"/>
      <c r="C243" s="174"/>
      <c r="D243" s="166"/>
      <c r="E243" s="272">
        <v>34</v>
      </c>
      <c r="F243" s="173"/>
      <c r="G243" s="174"/>
      <c r="H243" s="169"/>
      <c r="I243" s="275">
        <v>4</v>
      </c>
      <c r="J243" s="173"/>
      <c r="K243" s="175"/>
      <c r="L243" s="166"/>
      <c r="M243" s="275">
        <v>34</v>
      </c>
      <c r="N243" s="173"/>
      <c r="O243" s="176"/>
    </row>
    <row r="244" spans="1:15" ht="17" customHeight="1" x14ac:dyDescent="0.35">
      <c r="A244" s="273">
        <v>5</v>
      </c>
      <c r="B244" s="173"/>
      <c r="C244" s="174"/>
      <c r="D244" s="166"/>
      <c r="E244" s="272">
        <v>35</v>
      </c>
      <c r="F244" s="173"/>
      <c r="G244" s="174"/>
      <c r="H244" s="169"/>
      <c r="I244" s="275">
        <v>5</v>
      </c>
      <c r="J244" s="173"/>
      <c r="K244" s="175"/>
      <c r="L244" s="166"/>
      <c r="M244" s="275">
        <v>35</v>
      </c>
      <c r="N244" s="173"/>
      <c r="O244" s="176"/>
    </row>
    <row r="245" spans="1:15" ht="17" customHeight="1" x14ac:dyDescent="0.35">
      <c r="A245" s="273">
        <v>6</v>
      </c>
      <c r="B245" s="173"/>
      <c r="C245" s="174"/>
      <c r="D245" s="166"/>
      <c r="E245" s="272">
        <v>36</v>
      </c>
      <c r="F245" s="173"/>
      <c r="G245" s="174"/>
      <c r="H245" s="169"/>
      <c r="I245" s="275">
        <v>6</v>
      </c>
      <c r="J245" s="173"/>
      <c r="K245" s="175"/>
      <c r="L245" s="166"/>
      <c r="M245" s="275">
        <v>36</v>
      </c>
      <c r="N245" s="173"/>
      <c r="O245" s="176"/>
    </row>
    <row r="246" spans="1:15" ht="17" customHeight="1" x14ac:dyDescent="0.35">
      <c r="A246" s="273">
        <v>7</v>
      </c>
      <c r="B246" s="173"/>
      <c r="C246" s="174"/>
      <c r="D246" s="166"/>
      <c r="E246" s="272">
        <v>37</v>
      </c>
      <c r="F246" s="173"/>
      <c r="G246" s="174"/>
      <c r="H246" s="169"/>
      <c r="I246" s="275">
        <v>7</v>
      </c>
      <c r="J246" s="173"/>
      <c r="K246" s="175"/>
      <c r="L246" s="166"/>
      <c r="M246" s="275">
        <v>37</v>
      </c>
      <c r="N246" s="173"/>
      <c r="O246" s="176"/>
    </row>
    <row r="247" spans="1:15" ht="17" customHeight="1" x14ac:dyDescent="0.35">
      <c r="A247" s="273">
        <v>8</v>
      </c>
      <c r="B247" s="173"/>
      <c r="C247" s="174"/>
      <c r="D247" s="166"/>
      <c r="E247" s="272">
        <v>38</v>
      </c>
      <c r="F247" s="173"/>
      <c r="G247" s="174"/>
      <c r="H247" s="169"/>
      <c r="I247" s="275">
        <v>8</v>
      </c>
      <c r="J247" s="173"/>
      <c r="K247" s="175"/>
      <c r="L247" s="166"/>
      <c r="M247" s="275">
        <v>38</v>
      </c>
      <c r="N247" s="173"/>
      <c r="O247" s="176"/>
    </row>
    <row r="248" spans="1:15" ht="17" customHeight="1" x14ac:dyDescent="0.35">
      <c r="A248" s="273">
        <v>9</v>
      </c>
      <c r="B248" s="173"/>
      <c r="C248" s="174"/>
      <c r="D248" s="166"/>
      <c r="E248" s="272">
        <v>39</v>
      </c>
      <c r="F248" s="173"/>
      <c r="G248" s="174"/>
      <c r="H248" s="169"/>
      <c r="I248" s="275">
        <v>9</v>
      </c>
      <c r="J248" s="173"/>
      <c r="K248" s="175"/>
      <c r="L248" s="166"/>
      <c r="M248" s="275">
        <v>39</v>
      </c>
      <c r="N248" s="173"/>
      <c r="O248" s="176"/>
    </row>
    <row r="249" spans="1:15" ht="17" customHeight="1" x14ac:dyDescent="0.35">
      <c r="A249" s="273">
        <v>10</v>
      </c>
      <c r="B249" s="173"/>
      <c r="C249" s="174"/>
      <c r="D249" s="166"/>
      <c r="E249" s="272">
        <v>40</v>
      </c>
      <c r="F249" s="173"/>
      <c r="G249" s="174"/>
      <c r="H249" s="169"/>
      <c r="I249" s="275">
        <v>10</v>
      </c>
      <c r="J249" s="173"/>
      <c r="K249" s="175"/>
      <c r="L249" s="166"/>
      <c r="M249" s="275">
        <v>40</v>
      </c>
      <c r="N249" s="173"/>
      <c r="O249" s="176"/>
    </row>
    <row r="250" spans="1:15" ht="17" customHeight="1" x14ac:dyDescent="0.35">
      <c r="A250" s="273">
        <v>11</v>
      </c>
      <c r="B250" s="173"/>
      <c r="C250" s="174"/>
      <c r="D250" s="166"/>
      <c r="E250" s="272">
        <v>41</v>
      </c>
      <c r="F250" s="173"/>
      <c r="G250" s="174"/>
      <c r="H250" s="169"/>
      <c r="I250" s="275">
        <v>11</v>
      </c>
      <c r="J250" s="173"/>
      <c r="K250" s="175"/>
      <c r="L250" s="166"/>
      <c r="M250" s="275">
        <v>41</v>
      </c>
      <c r="N250" s="173"/>
      <c r="O250" s="176"/>
    </row>
    <row r="251" spans="1:15" ht="17" customHeight="1" x14ac:dyDescent="0.35">
      <c r="A251" s="273">
        <v>12</v>
      </c>
      <c r="B251" s="173"/>
      <c r="C251" s="174"/>
      <c r="D251" s="166"/>
      <c r="E251" s="272">
        <v>42</v>
      </c>
      <c r="F251" s="173"/>
      <c r="G251" s="174"/>
      <c r="H251" s="169"/>
      <c r="I251" s="275">
        <v>12</v>
      </c>
      <c r="J251" s="173"/>
      <c r="K251" s="175"/>
      <c r="L251" s="166"/>
      <c r="M251" s="275">
        <v>42</v>
      </c>
      <c r="N251" s="173"/>
      <c r="O251" s="176"/>
    </row>
    <row r="252" spans="1:15" ht="17" customHeight="1" x14ac:dyDescent="0.35">
      <c r="A252" s="273">
        <v>13</v>
      </c>
      <c r="B252" s="173"/>
      <c r="C252" s="174"/>
      <c r="D252" s="166"/>
      <c r="E252" s="272">
        <v>43</v>
      </c>
      <c r="F252" s="173"/>
      <c r="G252" s="174"/>
      <c r="H252" s="169"/>
      <c r="I252" s="275">
        <v>13</v>
      </c>
      <c r="J252" s="173"/>
      <c r="K252" s="175"/>
      <c r="L252" s="166"/>
      <c r="M252" s="275">
        <v>43</v>
      </c>
      <c r="N252" s="173"/>
      <c r="O252" s="176"/>
    </row>
    <row r="253" spans="1:15" ht="17" customHeight="1" x14ac:dyDescent="0.35">
      <c r="A253" s="273">
        <v>14</v>
      </c>
      <c r="B253" s="173"/>
      <c r="C253" s="174"/>
      <c r="D253" s="166"/>
      <c r="E253" s="272">
        <v>44</v>
      </c>
      <c r="F253" s="173"/>
      <c r="G253" s="174"/>
      <c r="H253" s="169"/>
      <c r="I253" s="275">
        <v>14</v>
      </c>
      <c r="J253" s="173"/>
      <c r="K253" s="175"/>
      <c r="L253" s="166"/>
      <c r="M253" s="275">
        <v>44</v>
      </c>
      <c r="N253" s="173"/>
      <c r="O253" s="176"/>
    </row>
    <row r="254" spans="1:15" ht="17" customHeight="1" x14ac:dyDescent="0.35">
      <c r="A254" s="273">
        <v>15</v>
      </c>
      <c r="B254" s="173"/>
      <c r="C254" s="174"/>
      <c r="D254" s="166"/>
      <c r="E254" s="272">
        <v>45</v>
      </c>
      <c r="F254" s="173"/>
      <c r="G254" s="174"/>
      <c r="H254" s="169"/>
      <c r="I254" s="275">
        <v>15</v>
      </c>
      <c r="J254" s="173"/>
      <c r="K254" s="175"/>
      <c r="L254" s="166"/>
      <c r="M254" s="275">
        <v>45</v>
      </c>
      <c r="N254" s="173"/>
      <c r="O254" s="176"/>
    </row>
    <row r="255" spans="1:15" ht="17" customHeight="1" x14ac:dyDescent="0.35">
      <c r="A255" s="273">
        <v>16</v>
      </c>
      <c r="B255" s="173"/>
      <c r="C255" s="174"/>
      <c r="D255" s="166"/>
      <c r="E255" s="272">
        <v>46</v>
      </c>
      <c r="F255" s="173"/>
      <c r="G255" s="174"/>
      <c r="H255" s="169"/>
      <c r="I255" s="275">
        <v>16</v>
      </c>
      <c r="J255" s="173"/>
      <c r="K255" s="175"/>
      <c r="L255" s="166"/>
      <c r="M255" s="275">
        <v>46</v>
      </c>
      <c r="N255" s="173"/>
      <c r="O255" s="176"/>
    </row>
    <row r="256" spans="1:15" ht="17" customHeight="1" x14ac:dyDescent="0.35">
      <c r="A256" s="273">
        <v>17</v>
      </c>
      <c r="B256" s="173"/>
      <c r="C256" s="174"/>
      <c r="D256" s="166"/>
      <c r="E256" s="272">
        <v>47</v>
      </c>
      <c r="F256" s="173"/>
      <c r="G256" s="174"/>
      <c r="H256" s="169"/>
      <c r="I256" s="275">
        <v>17</v>
      </c>
      <c r="J256" s="173"/>
      <c r="K256" s="175"/>
      <c r="L256" s="166"/>
      <c r="M256" s="275">
        <v>47</v>
      </c>
      <c r="N256" s="173"/>
      <c r="O256" s="176"/>
    </row>
    <row r="257" spans="1:15" ht="17" customHeight="1" x14ac:dyDescent="0.35">
      <c r="A257" s="273">
        <v>18</v>
      </c>
      <c r="B257" s="173"/>
      <c r="C257" s="174"/>
      <c r="D257" s="166"/>
      <c r="E257" s="272">
        <v>48</v>
      </c>
      <c r="F257" s="173"/>
      <c r="G257" s="174"/>
      <c r="H257" s="169"/>
      <c r="I257" s="275">
        <v>18</v>
      </c>
      <c r="J257" s="173"/>
      <c r="K257" s="175"/>
      <c r="L257" s="166"/>
      <c r="M257" s="275">
        <v>48</v>
      </c>
      <c r="N257" s="173"/>
      <c r="O257" s="176"/>
    </row>
    <row r="258" spans="1:15" ht="17" customHeight="1" x14ac:dyDescent="0.35">
      <c r="A258" s="273">
        <v>19</v>
      </c>
      <c r="B258" s="173"/>
      <c r="C258" s="174"/>
      <c r="D258" s="166"/>
      <c r="E258" s="272">
        <v>49</v>
      </c>
      <c r="F258" s="173"/>
      <c r="G258" s="174"/>
      <c r="H258" s="169"/>
      <c r="I258" s="275">
        <v>19</v>
      </c>
      <c r="J258" s="173"/>
      <c r="K258" s="175"/>
      <c r="L258" s="166"/>
      <c r="M258" s="275">
        <v>49</v>
      </c>
      <c r="N258" s="173"/>
      <c r="O258" s="176"/>
    </row>
    <row r="259" spans="1:15" ht="17" customHeight="1" x14ac:dyDescent="0.35">
      <c r="A259" s="273">
        <v>20</v>
      </c>
      <c r="B259" s="173"/>
      <c r="C259" s="174"/>
      <c r="D259" s="166"/>
      <c r="E259" s="272">
        <v>50</v>
      </c>
      <c r="F259" s="173"/>
      <c r="G259" s="174"/>
      <c r="H259" s="169"/>
      <c r="I259" s="275">
        <v>20</v>
      </c>
      <c r="J259" s="173"/>
      <c r="K259" s="175"/>
      <c r="L259" s="166"/>
      <c r="M259" s="275">
        <v>50</v>
      </c>
      <c r="N259" s="173"/>
      <c r="O259" s="176"/>
    </row>
    <row r="260" spans="1:15" ht="17" customHeight="1" x14ac:dyDescent="0.35">
      <c r="A260" s="273">
        <v>21</v>
      </c>
      <c r="B260" s="173"/>
      <c r="C260" s="174"/>
      <c r="D260" s="166"/>
      <c r="E260" s="272">
        <v>51</v>
      </c>
      <c r="F260" s="173"/>
      <c r="G260" s="174"/>
      <c r="H260" s="169"/>
      <c r="I260" s="275">
        <v>21</v>
      </c>
      <c r="J260" s="173"/>
      <c r="K260" s="175"/>
      <c r="L260" s="166"/>
      <c r="M260" s="275">
        <v>51</v>
      </c>
      <c r="N260" s="173"/>
      <c r="O260" s="176"/>
    </row>
    <row r="261" spans="1:15" ht="17" customHeight="1" x14ac:dyDescent="0.35">
      <c r="A261" s="273">
        <v>22</v>
      </c>
      <c r="B261" s="173"/>
      <c r="C261" s="174"/>
      <c r="D261" s="166"/>
      <c r="E261" s="272">
        <v>52</v>
      </c>
      <c r="F261" s="173"/>
      <c r="G261" s="174"/>
      <c r="H261" s="169"/>
      <c r="I261" s="275">
        <v>22</v>
      </c>
      <c r="J261" s="173"/>
      <c r="K261" s="175"/>
      <c r="L261" s="166"/>
      <c r="M261" s="275">
        <v>52</v>
      </c>
      <c r="N261" s="173"/>
      <c r="O261" s="176"/>
    </row>
    <row r="262" spans="1:15" ht="17" customHeight="1" x14ac:dyDescent="0.35">
      <c r="A262" s="273">
        <v>23</v>
      </c>
      <c r="B262" s="173"/>
      <c r="C262" s="174"/>
      <c r="D262" s="166"/>
      <c r="E262" s="272">
        <v>53</v>
      </c>
      <c r="F262" s="173"/>
      <c r="G262" s="174"/>
      <c r="H262" s="169"/>
      <c r="I262" s="275">
        <v>23</v>
      </c>
      <c r="J262" s="173"/>
      <c r="K262" s="175"/>
      <c r="L262" s="166"/>
      <c r="M262" s="275">
        <v>53</v>
      </c>
      <c r="N262" s="173"/>
      <c r="O262" s="176"/>
    </row>
    <row r="263" spans="1:15" ht="17" customHeight="1" x14ac:dyDescent="0.35">
      <c r="A263" s="273">
        <v>24</v>
      </c>
      <c r="B263" s="173"/>
      <c r="C263" s="174"/>
      <c r="D263" s="166"/>
      <c r="E263" s="272">
        <v>54</v>
      </c>
      <c r="F263" s="173"/>
      <c r="G263" s="174"/>
      <c r="H263" s="169"/>
      <c r="I263" s="275">
        <v>24</v>
      </c>
      <c r="J263" s="173"/>
      <c r="K263" s="175"/>
      <c r="L263" s="166"/>
      <c r="M263" s="275">
        <v>54</v>
      </c>
      <c r="N263" s="173"/>
      <c r="O263" s="176"/>
    </row>
    <row r="264" spans="1:15" ht="17" customHeight="1" x14ac:dyDescent="0.35">
      <c r="A264" s="273">
        <v>25</v>
      </c>
      <c r="B264" s="173"/>
      <c r="C264" s="174"/>
      <c r="D264" s="166"/>
      <c r="E264" s="272">
        <v>55</v>
      </c>
      <c r="F264" s="173"/>
      <c r="G264" s="174"/>
      <c r="H264" s="169"/>
      <c r="I264" s="275">
        <v>25</v>
      </c>
      <c r="J264" s="173"/>
      <c r="K264" s="175"/>
      <c r="L264" s="166"/>
      <c r="M264" s="275">
        <v>55</v>
      </c>
      <c r="N264" s="173"/>
      <c r="O264" s="176"/>
    </row>
    <row r="265" spans="1:15" ht="17" customHeight="1" x14ac:dyDescent="0.35">
      <c r="A265" s="273">
        <v>26</v>
      </c>
      <c r="B265" s="173"/>
      <c r="C265" s="174"/>
      <c r="D265" s="166"/>
      <c r="E265" s="272">
        <v>56</v>
      </c>
      <c r="F265" s="173"/>
      <c r="G265" s="174"/>
      <c r="H265" s="169"/>
      <c r="I265" s="275">
        <v>26</v>
      </c>
      <c r="J265" s="173"/>
      <c r="K265" s="175"/>
      <c r="L265" s="166"/>
      <c r="M265" s="275">
        <v>56</v>
      </c>
      <c r="N265" s="173"/>
      <c r="O265" s="176"/>
    </row>
    <row r="266" spans="1:15" ht="17" customHeight="1" x14ac:dyDescent="0.35">
      <c r="A266" s="273">
        <v>27</v>
      </c>
      <c r="B266" s="173"/>
      <c r="C266" s="174"/>
      <c r="D266" s="166"/>
      <c r="E266" s="272">
        <v>57</v>
      </c>
      <c r="F266" s="173"/>
      <c r="G266" s="174"/>
      <c r="H266" s="169"/>
      <c r="I266" s="275">
        <v>27</v>
      </c>
      <c r="J266" s="173"/>
      <c r="K266" s="175"/>
      <c r="L266" s="166"/>
      <c r="M266" s="275">
        <v>57</v>
      </c>
      <c r="N266" s="173"/>
      <c r="O266" s="176"/>
    </row>
    <row r="267" spans="1:15" ht="17" customHeight="1" x14ac:dyDescent="0.35">
      <c r="A267" s="273">
        <v>28</v>
      </c>
      <c r="B267" s="173"/>
      <c r="C267" s="174"/>
      <c r="D267" s="166"/>
      <c r="E267" s="272">
        <v>58</v>
      </c>
      <c r="F267" s="173"/>
      <c r="G267" s="174"/>
      <c r="H267" s="169"/>
      <c r="I267" s="275">
        <v>28</v>
      </c>
      <c r="J267" s="173"/>
      <c r="K267" s="175"/>
      <c r="L267" s="166"/>
      <c r="M267" s="275">
        <v>58</v>
      </c>
      <c r="N267" s="173"/>
      <c r="O267" s="176"/>
    </row>
    <row r="268" spans="1:15" ht="17" customHeight="1" x14ac:dyDescent="0.35">
      <c r="A268" s="273">
        <v>29</v>
      </c>
      <c r="B268" s="173"/>
      <c r="C268" s="174"/>
      <c r="D268" s="166"/>
      <c r="E268" s="272">
        <v>59</v>
      </c>
      <c r="F268" s="173"/>
      <c r="G268" s="174"/>
      <c r="H268" s="169"/>
      <c r="I268" s="275">
        <v>29</v>
      </c>
      <c r="J268" s="173"/>
      <c r="K268" s="175"/>
      <c r="L268" s="166"/>
      <c r="M268" s="275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10" t="s">
        <v>38</v>
      </c>
      <c r="B270" s="510"/>
      <c r="C270" s="510"/>
      <c r="D270" s="510"/>
      <c r="E270" s="511"/>
      <c r="F270" s="511"/>
      <c r="G270" s="285"/>
      <c r="H270" s="169"/>
      <c r="I270" s="510" t="s">
        <v>38</v>
      </c>
      <c r="J270" s="510"/>
      <c r="K270" s="510"/>
      <c r="L270" s="510"/>
      <c r="M270" s="511"/>
      <c r="N270" s="511"/>
      <c r="O270" s="286"/>
    </row>
    <row r="271" spans="1:15" ht="20" customHeight="1" thickBot="1" x14ac:dyDescent="0.4">
      <c r="A271" s="512" t="s">
        <v>115</v>
      </c>
      <c r="B271" s="512"/>
      <c r="C271" s="512">
        <f>C232</f>
        <v>60</v>
      </c>
      <c r="D271" s="512"/>
      <c r="E271" s="511"/>
      <c r="F271" s="511"/>
      <c r="G271" s="285"/>
      <c r="H271" s="169"/>
      <c r="I271" s="512" t="s">
        <v>115</v>
      </c>
      <c r="J271" s="512"/>
      <c r="K271" s="512">
        <f>C271</f>
        <v>60</v>
      </c>
      <c r="L271" s="512"/>
      <c r="M271" s="511"/>
      <c r="N271" s="511"/>
      <c r="O271" s="286"/>
    </row>
    <row r="272" spans="1:15" ht="20" customHeight="1" thickBot="1" x14ac:dyDescent="0.4">
      <c r="A272" s="510" t="s">
        <v>39</v>
      </c>
      <c r="B272" s="510"/>
      <c r="C272" s="510"/>
      <c r="D272" s="510"/>
      <c r="E272" s="511"/>
      <c r="F272" s="511"/>
      <c r="G272" s="285"/>
      <c r="H272" s="169"/>
      <c r="I272" s="510" t="s">
        <v>39</v>
      </c>
      <c r="J272" s="510"/>
      <c r="K272" s="510"/>
      <c r="L272" s="510"/>
      <c r="M272" s="511"/>
      <c r="N272" s="511"/>
      <c r="O272" s="286"/>
    </row>
    <row r="273" spans="1:15" ht="20" customHeight="1" thickBot="1" x14ac:dyDescent="0.4">
      <c r="A273" s="510" t="str">
        <f>A195</f>
        <v xml:space="preserve">Partijpunten: </v>
      </c>
      <c r="B273" s="510"/>
      <c r="C273" s="510"/>
      <c r="D273" s="510"/>
      <c r="E273" s="511"/>
      <c r="F273" s="511"/>
      <c r="G273" s="287"/>
      <c r="H273" s="182"/>
      <c r="I273" s="510" t="str">
        <f>A195</f>
        <v xml:space="preserve">Partijpunten: </v>
      </c>
      <c r="J273" s="510"/>
      <c r="K273" s="510"/>
      <c r="L273" s="510"/>
      <c r="M273" s="511"/>
      <c r="N273" s="511"/>
      <c r="O273" s="288"/>
    </row>
    <row r="274" spans="1:15" ht="30" customHeight="1" thickBot="1" x14ac:dyDescent="0.5">
      <c r="A274" s="156" t="str">
        <f>A1</f>
        <v>DB Li</v>
      </c>
      <c r="B274" s="276" t="s">
        <v>33</v>
      </c>
      <c r="C274" s="522">
        <v>8</v>
      </c>
      <c r="D274" s="523"/>
      <c r="E274" s="277" t="s">
        <v>112</v>
      </c>
      <c r="F274" s="291">
        <f>F1</f>
        <v>4</v>
      </c>
      <c r="G274" s="279" t="s">
        <v>116</v>
      </c>
      <c r="H274" s="290"/>
      <c r="I274" s="156" t="str">
        <f>A274</f>
        <v>DB Li</v>
      </c>
      <c r="J274" s="276" t="s">
        <v>33</v>
      </c>
      <c r="K274" s="274">
        <f>C274</f>
        <v>8</v>
      </c>
      <c r="L274" s="292"/>
      <c r="M274" s="277" t="s">
        <v>112</v>
      </c>
      <c r="N274" s="274">
        <f>F274</f>
        <v>4</v>
      </c>
      <c r="O274" s="280" t="str">
        <f>G274</f>
        <v>P B</v>
      </c>
    </row>
    <row r="275" spans="1:15" ht="15" customHeight="1" thickBot="1" x14ac:dyDescent="0.4">
      <c r="A275" s="156"/>
      <c r="B275" s="513"/>
      <c r="C275" s="514"/>
      <c r="D275" s="514"/>
      <c r="E275" s="514"/>
      <c r="F275" s="514"/>
      <c r="G275" s="515"/>
      <c r="H275" s="159"/>
      <c r="I275" s="513"/>
      <c r="J275" s="514"/>
      <c r="K275" s="514"/>
      <c r="L275" s="514"/>
      <c r="M275" s="514"/>
      <c r="N275" s="514"/>
      <c r="O275" s="515"/>
    </row>
    <row r="276" spans="1:15" ht="15" customHeight="1" thickBot="1" x14ac:dyDescent="0.4">
      <c r="A276" s="281"/>
      <c r="B276" s="516" t="s">
        <v>114</v>
      </c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8"/>
      <c r="O276" s="282"/>
    </row>
    <row r="277" spans="1:15" ht="19" customHeight="1" thickBot="1" x14ac:dyDescent="0.4">
      <c r="A277" s="158" t="s">
        <v>34</v>
      </c>
      <c r="B277" s="519"/>
      <c r="C277" s="520"/>
      <c r="D277" s="520"/>
      <c r="E277" s="520"/>
      <c r="F277" s="520"/>
      <c r="G277" s="521"/>
      <c r="H277" s="336"/>
      <c r="I277" s="158" t="s">
        <v>34</v>
      </c>
      <c r="J277" s="519"/>
      <c r="K277" s="520"/>
      <c r="L277" s="520"/>
      <c r="M277" s="520"/>
      <c r="N277" s="520"/>
      <c r="O277" s="521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84"/>
      <c r="E278" s="162" t="s">
        <v>35</v>
      </c>
      <c r="F278" s="160" t="s">
        <v>36</v>
      </c>
      <c r="G278" s="161" t="s">
        <v>37</v>
      </c>
      <c r="H278" s="335"/>
      <c r="I278" s="162" t="s">
        <v>35</v>
      </c>
      <c r="J278" s="160" t="s">
        <v>36</v>
      </c>
      <c r="K278" s="160" t="s">
        <v>37</v>
      </c>
      <c r="L278" s="284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3">
        <v>2</v>
      </c>
      <c r="B280" s="173"/>
      <c r="C280" s="174"/>
      <c r="D280" s="166"/>
      <c r="E280" s="272">
        <v>32</v>
      </c>
      <c r="F280" s="173"/>
      <c r="G280" s="174"/>
      <c r="H280" s="169"/>
      <c r="I280" s="275">
        <v>2</v>
      </c>
      <c r="J280" s="173"/>
      <c r="K280" s="175"/>
      <c r="L280" s="166"/>
      <c r="M280" s="275">
        <v>32</v>
      </c>
      <c r="N280" s="173"/>
      <c r="O280" s="176"/>
    </row>
    <row r="281" spans="1:15" ht="17" customHeight="1" x14ac:dyDescent="0.35">
      <c r="A281" s="273">
        <v>3</v>
      </c>
      <c r="B281" s="173"/>
      <c r="C281" s="174"/>
      <c r="D281" s="166"/>
      <c r="E281" s="272">
        <v>33</v>
      </c>
      <c r="F281" s="173"/>
      <c r="G281" s="174"/>
      <c r="H281" s="169"/>
      <c r="I281" s="275">
        <v>3</v>
      </c>
      <c r="J281" s="173"/>
      <c r="K281" s="175"/>
      <c r="L281" s="166"/>
      <c r="M281" s="275">
        <v>33</v>
      </c>
      <c r="N281" s="173"/>
      <c r="O281" s="176"/>
    </row>
    <row r="282" spans="1:15" ht="17" customHeight="1" x14ac:dyDescent="0.35">
      <c r="A282" s="273">
        <v>4</v>
      </c>
      <c r="B282" s="173"/>
      <c r="C282" s="174"/>
      <c r="D282" s="166"/>
      <c r="E282" s="272">
        <v>34</v>
      </c>
      <c r="F282" s="173"/>
      <c r="G282" s="174"/>
      <c r="H282" s="169"/>
      <c r="I282" s="275">
        <v>4</v>
      </c>
      <c r="J282" s="173"/>
      <c r="K282" s="175"/>
      <c r="L282" s="166"/>
      <c r="M282" s="275">
        <v>34</v>
      </c>
      <c r="N282" s="173"/>
      <c r="O282" s="176"/>
    </row>
    <row r="283" spans="1:15" ht="17" customHeight="1" x14ac:dyDescent="0.35">
      <c r="A283" s="273">
        <v>5</v>
      </c>
      <c r="B283" s="173"/>
      <c r="C283" s="174"/>
      <c r="D283" s="166"/>
      <c r="E283" s="272">
        <v>35</v>
      </c>
      <c r="F283" s="173"/>
      <c r="G283" s="174"/>
      <c r="H283" s="169"/>
      <c r="I283" s="275">
        <v>5</v>
      </c>
      <c r="J283" s="173"/>
      <c r="K283" s="175"/>
      <c r="L283" s="166"/>
      <c r="M283" s="275">
        <v>35</v>
      </c>
      <c r="N283" s="173"/>
      <c r="O283" s="176"/>
    </row>
    <row r="284" spans="1:15" ht="17" customHeight="1" x14ac:dyDescent="0.35">
      <c r="A284" s="273">
        <v>6</v>
      </c>
      <c r="B284" s="173"/>
      <c r="C284" s="174"/>
      <c r="D284" s="166"/>
      <c r="E284" s="272">
        <v>36</v>
      </c>
      <c r="F284" s="173"/>
      <c r="G284" s="174"/>
      <c r="H284" s="169"/>
      <c r="I284" s="275">
        <v>6</v>
      </c>
      <c r="J284" s="173"/>
      <c r="K284" s="175"/>
      <c r="L284" s="166"/>
      <c r="M284" s="275">
        <v>36</v>
      </c>
      <c r="N284" s="173"/>
      <c r="O284" s="176"/>
    </row>
    <row r="285" spans="1:15" ht="17" customHeight="1" x14ac:dyDescent="0.35">
      <c r="A285" s="273">
        <v>7</v>
      </c>
      <c r="B285" s="173"/>
      <c r="C285" s="174"/>
      <c r="D285" s="166"/>
      <c r="E285" s="272">
        <v>37</v>
      </c>
      <c r="F285" s="173"/>
      <c r="G285" s="174"/>
      <c r="H285" s="169"/>
      <c r="I285" s="275">
        <v>7</v>
      </c>
      <c r="J285" s="173"/>
      <c r="K285" s="175"/>
      <c r="L285" s="166"/>
      <c r="M285" s="275">
        <v>37</v>
      </c>
      <c r="N285" s="173"/>
      <c r="O285" s="176"/>
    </row>
    <row r="286" spans="1:15" ht="17" customHeight="1" x14ac:dyDescent="0.35">
      <c r="A286" s="273">
        <v>8</v>
      </c>
      <c r="B286" s="173"/>
      <c r="C286" s="174"/>
      <c r="D286" s="166"/>
      <c r="E286" s="272">
        <v>38</v>
      </c>
      <c r="F286" s="173"/>
      <c r="G286" s="174"/>
      <c r="H286" s="169"/>
      <c r="I286" s="275">
        <v>8</v>
      </c>
      <c r="J286" s="173"/>
      <c r="K286" s="175"/>
      <c r="L286" s="166"/>
      <c r="M286" s="275">
        <v>38</v>
      </c>
      <c r="N286" s="173"/>
      <c r="O286" s="176"/>
    </row>
    <row r="287" spans="1:15" ht="17" customHeight="1" x14ac:dyDescent="0.35">
      <c r="A287" s="273">
        <v>9</v>
      </c>
      <c r="B287" s="173"/>
      <c r="C287" s="174"/>
      <c r="D287" s="166"/>
      <c r="E287" s="272">
        <v>39</v>
      </c>
      <c r="F287" s="173"/>
      <c r="G287" s="174"/>
      <c r="H287" s="169"/>
      <c r="I287" s="275">
        <v>9</v>
      </c>
      <c r="J287" s="173"/>
      <c r="K287" s="175"/>
      <c r="L287" s="166"/>
      <c r="M287" s="275">
        <v>39</v>
      </c>
      <c r="N287" s="173"/>
      <c r="O287" s="176"/>
    </row>
    <row r="288" spans="1:15" ht="17" customHeight="1" x14ac:dyDescent="0.35">
      <c r="A288" s="273">
        <v>10</v>
      </c>
      <c r="B288" s="173"/>
      <c r="C288" s="174"/>
      <c r="D288" s="166"/>
      <c r="E288" s="272">
        <v>40</v>
      </c>
      <c r="F288" s="173"/>
      <c r="G288" s="174"/>
      <c r="H288" s="169"/>
      <c r="I288" s="275">
        <v>10</v>
      </c>
      <c r="J288" s="173"/>
      <c r="K288" s="175"/>
      <c r="L288" s="166"/>
      <c r="M288" s="275">
        <v>40</v>
      </c>
      <c r="N288" s="173"/>
      <c r="O288" s="176"/>
    </row>
    <row r="289" spans="1:15" ht="17" customHeight="1" x14ac:dyDescent="0.35">
      <c r="A289" s="273">
        <v>11</v>
      </c>
      <c r="B289" s="173"/>
      <c r="C289" s="174"/>
      <c r="D289" s="166"/>
      <c r="E289" s="272">
        <v>41</v>
      </c>
      <c r="F289" s="173"/>
      <c r="G289" s="174"/>
      <c r="H289" s="169"/>
      <c r="I289" s="275">
        <v>11</v>
      </c>
      <c r="J289" s="173"/>
      <c r="K289" s="175"/>
      <c r="L289" s="166"/>
      <c r="M289" s="275">
        <v>41</v>
      </c>
      <c r="N289" s="173"/>
      <c r="O289" s="176"/>
    </row>
    <row r="290" spans="1:15" ht="17" customHeight="1" x14ac:dyDescent="0.35">
      <c r="A290" s="273">
        <v>12</v>
      </c>
      <c r="B290" s="173"/>
      <c r="C290" s="174"/>
      <c r="D290" s="166"/>
      <c r="E290" s="272">
        <v>42</v>
      </c>
      <c r="F290" s="173"/>
      <c r="G290" s="174"/>
      <c r="H290" s="169"/>
      <c r="I290" s="275">
        <v>12</v>
      </c>
      <c r="J290" s="173"/>
      <c r="K290" s="175"/>
      <c r="L290" s="166"/>
      <c r="M290" s="275">
        <v>42</v>
      </c>
      <c r="N290" s="173"/>
      <c r="O290" s="176"/>
    </row>
    <row r="291" spans="1:15" ht="17" customHeight="1" x14ac:dyDescent="0.35">
      <c r="A291" s="273">
        <v>13</v>
      </c>
      <c r="B291" s="173"/>
      <c r="C291" s="174"/>
      <c r="D291" s="166"/>
      <c r="E291" s="272">
        <v>43</v>
      </c>
      <c r="F291" s="173"/>
      <c r="G291" s="174"/>
      <c r="H291" s="169"/>
      <c r="I291" s="275">
        <v>13</v>
      </c>
      <c r="J291" s="173"/>
      <c r="K291" s="175"/>
      <c r="L291" s="166"/>
      <c r="M291" s="275">
        <v>43</v>
      </c>
      <c r="N291" s="173"/>
      <c r="O291" s="176"/>
    </row>
    <row r="292" spans="1:15" ht="17" customHeight="1" x14ac:dyDescent="0.35">
      <c r="A292" s="273">
        <v>14</v>
      </c>
      <c r="B292" s="173"/>
      <c r="C292" s="174"/>
      <c r="D292" s="166"/>
      <c r="E292" s="272">
        <v>44</v>
      </c>
      <c r="F292" s="173"/>
      <c r="G292" s="174"/>
      <c r="H292" s="169"/>
      <c r="I292" s="275">
        <v>14</v>
      </c>
      <c r="J292" s="173"/>
      <c r="K292" s="175"/>
      <c r="L292" s="166"/>
      <c r="M292" s="275">
        <v>44</v>
      </c>
      <c r="N292" s="173"/>
      <c r="O292" s="176"/>
    </row>
    <row r="293" spans="1:15" ht="17" customHeight="1" x14ac:dyDescent="0.35">
      <c r="A293" s="273">
        <v>15</v>
      </c>
      <c r="B293" s="173"/>
      <c r="C293" s="174"/>
      <c r="D293" s="166"/>
      <c r="E293" s="272">
        <v>45</v>
      </c>
      <c r="F293" s="173"/>
      <c r="G293" s="174"/>
      <c r="H293" s="169"/>
      <c r="I293" s="275">
        <v>15</v>
      </c>
      <c r="J293" s="173"/>
      <c r="K293" s="175"/>
      <c r="L293" s="166"/>
      <c r="M293" s="275">
        <v>45</v>
      </c>
      <c r="N293" s="173"/>
      <c r="O293" s="176"/>
    </row>
    <row r="294" spans="1:15" ht="17" customHeight="1" x14ac:dyDescent="0.35">
      <c r="A294" s="273">
        <v>16</v>
      </c>
      <c r="B294" s="173"/>
      <c r="C294" s="174"/>
      <c r="D294" s="166"/>
      <c r="E294" s="272">
        <v>46</v>
      </c>
      <c r="F294" s="173"/>
      <c r="G294" s="174"/>
      <c r="H294" s="169"/>
      <c r="I294" s="275">
        <v>16</v>
      </c>
      <c r="J294" s="173"/>
      <c r="K294" s="175"/>
      <c r="L294" s="166"/>
      <c r="M294" s="275">
        <v>46</v>
      </c>
      <c r="N294" s="173"/>
      <c r="O294" s="176"/>
    </row>
    <row r="295" spans="1:15" ht="17" customHeight="1" x14ac:dyDescent="0.35">
      <c r="A295" s="273">
        <v>17</v>
      </c>
      <c r="B295" s="173"/>
      <c r="C295" s="174"/>
      <c r="D295" s="166"/>
      <c r="E295" s="272">
        <v>47</v>
      </c>
      <c r="F295" s="173"/>
      <c r="G295" s="174"/>
      <c r="H295" s="169"/>
      <c r="I295" s="275">
        <v>17</v>
      </c>
      <c r="J295" s="173"/>
      <c r="K295" s="175"/>
      <c r="L295" s="166"/>
      <c r="M295" s="275">
        <v>47</v>
      </c>
      <c r="N295" s="173"/>
      <c r="O295" s="176"/>
    </row>
    <row r="296" spans="1:15" ht="17" customHeight="1" x14ac:dyDescent="0.35">
      <c r="A296" s="273">
        <v>18</v>
      </c>
      <c r="B296" s="173"/>
      <c r="C296" s="174"/>
      <c r="D296" s="166"/>
      <c r="E296" s="272">
        <v>48</v>
      </c>
      <c r="F296" s="173"/>
      <c r="G296" s="174"/>
      <c r="H296" s="169"/>
      <c r="I296" s="275">
        <v>18</v>
      </c>
      <c r="J296" s="173"/>
      <c r="K296" s="175"/>
      <c r="L296" s="166"/>
      <c r="M296" s="275">
        <v>48</v>
      </c>
      <c r="N296" s="173"/>
      <c r="O296" s="176"/>
    </row>
    <row r="297" spans="1:15" ht="17" customHeight="1" x14ac:dyDescent="0.35">
      <c r="A297" s="273">
        <v>19</v>
      </c>
      <c r="B297" s="173"/>
      <c r="C297" s="174"/>
      <c r="D297" s="166"/>
      <c r="E297" s="272">
        <v>49</v>
      </c>
      <c r="F297" s="173"/>
      <c r="G297" s="174"/>
      <c r="H297" s="169"/>
      <c r="I297" s="275">
        <v>19</v>
      </c>
      <c r="J297" s="173"/>
      <c r="K297" s="175"/>
      <c r="L297" s="166"/>
      <c r="M297" s="275">
        <v>49</v>
      </c>
      <c r="N297" s="173"/>
      <c r="O297" s="176"/>
    </row>
    <row r="298" spans="1:15" ht="17" customHeight="1" x14ac:dyDescent="0.35">
      <c r="A298" s="273">
        <v>20</v>
      </c>
      <c r="B298" s="173"/>
      <c r="C298" s="174"/>
      <c r="D298" s="166"/>
      <c r="E298" s="272">
        <v>50</v>
      </c>
      <c r="F298" s="173"/>
      <c r="G298" s="174"/>
      <c r="H298" s="169"/>
      <c r="I298" s="275">
        <v>20</v>
      </c>
      <c r="J298" s="173"/>
      <c r="K298" s="175"/>
      <c r="L298" s="166"/>
      <c r="M298" s="275">
        <v>50</v>
      </c>
      <c r="N298" s="173"/>
      <c r="O298" s="176"/>
    </row>
    <row r="299" spans="1:15" ht="17" customHeight="1" x14ac:dyDescent="0.35">
      <c r="A299" s="273">
        <v>21</v>
      </c>
      <c r="B299" s="173"/>
      <c r="C299" s="174"/>
      <c r="D299" s="166"/>
      <c r="E299" s="272">
        <v>51</v>
      </c>
      <c r="F299" s="173"/>
      <c r="G299" s="174"/>
      <c r="H299" s="169"/>
      <c r="I299" s="275">
        <v>21</v>
      </c>
      <c r="J299" s="173"/>
      <c r="K299" s="175"/>
      <c r="L299" s="166"/>
      <c r="M299" s="275">
        <v>51</v>
      </c>
      <c r="N299" s="173"/>
      <c r="O299" s="176"/>
    </row>
    <row r="300" spans="1:15" ht="17" customHeight="1" x14ac:dyDescent="0.35">
      <c r="A300" s="273">
        <v>22</v>
      </c>
      <c r="B300" s="173"/>
      <c r="C300" s="174"/>
      <c r="D300" s="166"/>
      <c r="E300" s="272">
        <v>52</v>
      </c>
      <c r="F300" s="173"/>
      <c r="G300" s="174"/>
      <c r="H300" s="169"/>
      <c r="I300" s="275">
        <v>22</v>
      </c>
      <c r="J300" s="173"/>
      <c r="K300" s="175"/>
      <c r="L300" s="166"/>
      <c r="M300" s="275">
        <v>52</v>
      </c>
      <c r="N300" s="173"/>
      <c r="O300" s="176"/>
    </row>
    <row r="301" spans="1:15" ht="17" customHeight="1" x14ac:dyDescent="0.35">
      <c r="A301" s="273">
        <v>23</v>
      </c>
      <c r="B301" s="173"/>
      <c r="C301" s="174"/>
      <c r="D301" s="166"/>
      <c r="E301" s="272">
        <v>53</v>
      </c>
      <c r="F301" s="173"/>
      <c r="G301" s="174"/>
      <c r="H301" s="169"/>
      <c r="I301" s="275">
        <v>23</v>
      </c>
      <c r="J301" s="173"/>
      <c r="K301" s="175"/>
      <c r="L301" s="166"/>
      <c r="M301" s="275">
        <v>53</v>
      </c>
      <c r="N301" s="173"/>
      <c r="O301" s="176"/>
    </row>
    <row r="302" spans="1:15" ht="17" customHeight="1" x14ac:dyDescent="0.35">
      <c r="A302" s="273">
        <v>24</v>
      </c>
      <c r="B302" s="173"/>
      <c r="C302" s="174"/>
      <c r="D302" s="166"/>
      <c r="E302" s="272">
        <v>54</v>
      </c>
      <c r="F302" s="173"/>
      <c r="G302" s="174"/>
      <c r="H302" s="169"/>
      <c r="I302" s="275">
        <v>24</v>
      </c>
      <c r="J302" s="173"/>
      <c r="K302" s="175"/>
      <c r="L302" s="166"/>
      <c r="M302" s="275">
        <v>54</v>
      </c>
      <c r="N302" s="173"/>
      <c r="O302" s="176"/>
    </row>
    <row r="303" spans="1:15" ht="17" customHeight="1" x14ac:dyDescent="0.35">
      <c r="A303" s="273">
        <v>25</v>
      </c>
      <c r="B303" s="173"/>
      <c r="C303" s="174"/>
      <c r="D303" s="166"/>
      <c r="E303" s="272">
        <v>55</v>
      </c>
      <c r="F303" s="173"/>
      <c r="G303" s="174"/>
      <c r="H303" s="169"/>
      <c r="I303" s="275">
        <v>25</v>
      </c>
      <c r="J303" s="173"/>
      <c r="K303" s="175"/>
      <c r="L303" s="166"/>
      <c r="M303" s="275">
        <v>55</v>
      </c>
      <c r="N303" s="173"/>
      <c r="O303" s="176"/>
    </row>
    <row r="304" spans="1:15" ht="17" customHeight="1" x14ac:dyDescent="0.35">
      <c r="A304" s="273">
        <v>26</v>
      </c>
      <c r="B304" s="173"/>
      <c r="C304" s="174"/>
      <c r="D304" s="166"/>
      <c r="E304" s="272">
        <v>56</v>
      </c>
      <c r="F304" s="173"/>
      <c r="G304" s="174"/>
      <c r="H304" s="169"/>
      <c r="I304" s="275">
        <v>26</v>
      </c>
      <c r="J304" s="173"/>
      <c r="K304" s="175"/>
      <c r="L304" s="166"/>
      <c r="M304" s="275">
        <v>56</v>
      </c>
      <c r="N304" s="173"/>
      <c r="O304" s="176"/>
    </row>
    <row r="305" spans="1:15" ht="17" customHeight="1" x14ac:dyDescent="0.35">
      <c r="A305" s="273">
        <v>27</v>
      </c>
      <c r="B305" s="173"/>
      <c r="C305" s="174"/>
      <c r="D305" s="166"/>
      <c r="E305" s="272">
        <v>57</v>
      </c>
      <c r="F305" s="173"/>
      <c r="G305" s="174"/>
      <c r="H305" s="169"/>
      <c r="I305" s="275">
        <v>27</v>
      </c>
      <c r="J305" s="173"/>
      <c r="K305" s="175"/>
      <c r="L305" s="166"/>
      <c r="M305" s="275">
        <v>57</v>
      </c>
      <c r="N305" s="173"/>
      <c r="O305" s="176"/>
    </row>
    <row r="306" spans="1:15" ht="17" customHeight="1" x14ac:dyDescent="0.35">
      <c r="A306" s="273">
        <v>28</v>
      </c>
      <c r="B306" s="173"/>
      <c r="C306" s="174"/>
      <c r="D306" s="166"/>
      <c r="E306" s="272">
        <v>58</v>
      </c>
      <c r="F306" s="173"/>
      <c r="G306" s="174"/>
      <c r="H306" s="169"/>
      <c r="I306" s="275">
        <v>28</v>
      </c>
      <c r="J306" s="173"/>
      <c r="K306" s="175"/>
      <c r="L306" s="166"/>
      <c r="M306" s="275">
        <v>58</v>
      </c>
      <c r="N306" s="173"/>
      <c r="O306" s="176"/>
    </row>
    <row r="307" spans="1:15" ht="17" customHeight="1" x14ac:dyDescent="0.35">
      <c r="A307" s="273">
        <v>29</v>
      </c>
      <c r="B307" s="173"/>
      <c r="C307" s="174"/>
      <c r="D307" s="166"/>
      <c r="E307" s="272">
        <v>59</v>
      </c>
      <c r="F307" s="173"/>
      <c r="G307" s="174"/>
      <c r="H307" s="169"/>
      <c r="I307" s="275">
        <v>29</v>
      </c>
      <c r="J307" s="173"/>
      <c r="K307" s="175"/>
      <c r="L307" s="166"/>
      <c r="M307" s="275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10" t="s">
        <v>38</v>
      </c>
      <c r="B309" s="510"/>
      <c r="C309" s="510"/>
      <c r="D309" s="510"/>
      <c r="E309" s="511"/>
      <c r="F309" s="511"/>
      <c r="G309" s="285"/>
      <c r="H309" s="169"/>
      <c r="I309" s="510" t="s">
        <v>38</v>
      </c>
      <c r="J309" s="510"/>
      <c r="K309" s="510"/>
      <c r="L309" s="510"/>
      <c r="M309" s="511"/>
      <c r="N309" s="511"/>
      <c r="O309" s="286"/>
    </row>
    <row r="310" spans="1:15" ht="20" customHeight="1" thickBot="1" x14ac:dyDescent="0.4">
      <c r="A310" s="512" t="s">
        <v>115</v>
      </c>
      <c r="B310" s="512"/>
      <c r="C310" s="512">
        <f>C271</f>
        <v>60</v>
      </c>
      <c r="D310" s="512"/>
      <c r="E310" s="511"/>
      <c r="F310" s="511"/>
      <c r="G310" s="285"/>
      <c r="H310" s="169"/>
      <c r="I310" s="512" t="s">
        <v>115</v>
      </c>
      <c r="J310" s="512"/>
      <c r="K310" s="512">
        <f>C310</f>
        <v>60</v>
      </c>
      <c r="L310" s="512"/>
      <c r="M310" s="511"/>
      <c r="N310" s="511"/>
      <c r="O310" s="286"/>
    </row>
    <row r="311" spans="1:15" ht="20" customHeight="1" thickBot="1" x14ac:dyDescent="0.4">
      <c r="A311" s="510" t="s">
        <v>39</v>
      </c>
      <c r="B311" s="510"/>
      <c r="C311" s="510"/>
      <c r="D311" s="510"/>
      <c r="E311" s="511"/>
      <c r="F311" s="511"/>
      <c r="G311" s="285"/>
      <c r="H311" s="169"/>
      <c r="I311" s="510" t="s">
        <v>39</v>
      </c>
      <c r="J311" s="510"/>
      <c r="K311" s="510"/>
      <c r="L311" s="510"/>
      <c r="M311" s="511"/>
      <c r="N311" s="511"/>
      <c r="O311" s="286"/>
    </row>
    <row r="312" spans="1:15" ht="20" customHeight="1" thickBot="1" x14ac:dyDescent="0.4">
      <c r="A312" s="510" t="str">
        <f>A195</f>
        <v xml:space="preserve">Partijpunten: </v>
      </c>
      <c r="B312" s="510"/>
      <c r="C312" s="510"/>
      <c r="D312" s="510"/>
      <c r="E312" s="511"/>
      <c r="F312" s="511"/>
      <c r="G312" s="287"/>
      <c r="H312" s="182"/>
      <c r="I312" s="510" t="str">
        <f>A195</f>
        <v xml:space="preserve">Partijpunten: </v>
      </c>
      <c r="J312" s="510"/>
      <c r="K312" s="510"/>
      <c r="L312" s="510"/>
      <c r="M312" s="511"/>
      <c r="N312" s="511"/>
      <c r="O312" s="288"/>
    </row>
    <row r="313" spans="1:15" ht="30" customHeight="1" thickBot="1" x14ac:dyDescent="0.5">
      <c r="A313" s="156" t="str">
        <f>A1</f>
        <v>DB Li</v>
      </c>
      <c r="B313" s="276" t="s">
        <v>33</v>
      </c>
      <c r="C313" s="522">
        <v>9</v>
      </c>
      <c r="D313" s="523"/>
      <c r="E313" s="277" t="s">
        <v>112</v>
      </c>
      <c r="F313" s="291">
        <f>F1</f>
        <v>4</v>
      </c>
      <c r="G313" s="279" t="s">
        <v>113</v>
      </c>
      <c r="H313" s="290"/>
      <c r="I313" s="156" t="str">
        <f>A313</f>
        <v>DB Li</v>
      </c>
      <c r="J313" s="276" t="s">
        <v>33</v>
      </c>
      <c r="K313" s="524">
        <f>C313</f>
        <v>9</v>
      </c>
      <c r="L313" s="523"/>
      <c r="M313" s="277" t="s">
        <v>112</v>
      </c>
      <c r="N313" s="274">
        <f>F313</f>
        <v>4</v>
      </c>
      <c r="O313" s="280" t="str">
        <f>G313</f>
        <v>P A</v>
      </c>
    </row>
    <row r="314" spans="1:15" ht="15" customHeight="1" thickBot="1" x14ac:dyDescent="0.4">
      <c r="A314" s="156"/>
      <c r="B314" s="513"/>
      <c r="C314" s="514"/>
      <c r="D314" s="514"/>
      <c r="E314" s="514"/>
      <c r="F314" s="514"/>
      <c r="G314" s="515"/>
      <c r="H314" s="159"/>
      <c r="I314" s="513"/>
      <c r="J314" s="514"/>
      <c r="K314" s="514"/>
      <c r="L314" s="514"/>
      <c r="M314" s="514"/>
      <c r="N314" s="514"/>
      <c r="O314" s="515"/>
    </row>
    <row r="315" spans="1:15" ht="15" customHeight="1" thickBot="1" x14ac:dyDescent="0.4">
      <c r="A315" s="281"/>
      <c r="B315" s="516" t="s">
        <v>114</v>
      </c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8"/>
      <c r="O315" s="282"/>
    </row>
    <row r="316" spans="1:15" ht="19" customHeight="1" thickBot="1" x14ac:dyDescent="0.4">
      <c r="A316" s="158" t="s">
        <v>34</v>
      </c>
      <c r="B316" s="519"/>
      <c r="C316" s="520"/>
      <c r="D316" s="520"/>
      <c r="E316" s="520"/>
      <c r="F316" s="520"/>
      <c r="G316" s="521"/>
      <c r="H316" s="336"/>
      <c r="I316" s="158" t="s">
        <v>34</v>
      </c>
      <c r="J316" s="519"/>
      <c r="K316" s="520"/>
      <c r="L316" s="520"/>
      <c r="M316" s="520"/>
      <c r="N316" s="520"/>
      <c r="O316" s="521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84"/>
      <c r="E317" s="162" t="s">
        <v>35</v>
      </c>
      <c r="F317" s="160" t="s">
        <v>36</v>
      </c>
      <c r="G317" s="161" t="s">
        <v>37</v>
      </c>
      <c r="H317" s="335"/>
      <c r="I317" s="162" t="s">
        <v>35</v>
      </c>
      <c r="J317" s="160" t="s">
        <v>36</v>
      </c>
      <c r="K317" s="160" t="s">
        <v>37</v>
      </c>
      <c r="L317" s="284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3">
        <v>2</v>
      </c>
      <c r="B319" s="173"/>
      <c r="C319" s="174"/>
      <c r="D319" s="166"/>
      <c r="E319" s="272">
        <v>32</v>
      </c>
      <c r="F319" s="173"/>
      <c r="G319" s="174"/>
      <c r="H319" s="169"/>
      <c r="I319" s="275">
        <v>2</v>
      </c>
      <c r="J319" s="173"/>
      <c r="K319" s="175"/>
      <c r="L319" s="166"/>
      <c r="M319" s="275">
        <v>32</v>
      </c>
      <c r="N319" s="173"/>
      <c r="O319" s="176"/>
    </row>
    <row r="320" spans="1:15" ht="17" customHeight="1" x14ac:dyDescent="0.35">
      <c r="A320" s="273">
        <v>3</v>
      </c>
      <c r="B320" s="173"/>
      <c r="C320" s="174"/>
      <c r="D320" s="166"/>
      <c r="E320" s="272">
        <v>33</v>
      </c>
      <c r="F320" s="173"/>
      <c r="G320" s="174"/>
      <c r="H320" s="169"/>
      <c r="I320" s="275">
        <v>3</v>
      </c>
      <c r="J320" s="173"/>
      <c r="K320" s="175"/>
      <c r="L320" s="166"/>
      <c r="M320" s="275">
        <v>33</v>
      </c>
      <c r="N320" s="173"/>
      <c r="O320" s="176"/>
    </row>
    <row r="321" spans="1:15" ht="17" customHeight="1" x14ac:dyDescent="0.35">
      <c r="A321" s="273">
        <v>4</v>
      </c>
      <c r="B321" s="173"/>
      <c r="C321" s="174"/>
      <c r="D321" s="166"/>
      <c r="E321" s="272">
        <v>34</v>
      </c>
      <c r="F321" s="173"/>
      <c r="G321" s="174"/>
      <c r="H321" s="169"/>
      <c r="I321" s="275">
        <v>4</v>
      </c>
      <c r="J321" s="173"/>
      <c r="K321" s="175"/>
      <c r="L321" s="166"/>
      <c r="M321" s="275">
        <v>34</v>
      </c>
      <c r="N321" s="173"/>
      <c r="O321" s="176"/>
    </row>
    <row r="322" spans="1:15" ht="17" customHeight="1" x14ac:dyDescent="0.35">
      <c r="A322" s="273">
        <v>5</v>
      </c>
      <c r="B322" s="173"/>
      <c r="C322" s="174"/>
      <c r="D322" s="166"/>
      <c r="E322" s="272">
        <v>35</v>
      </c>
      <c r="F322" s="173"/>
      <c r="G322" s="174"/>
      <c r="H322" s="169"/>
      <c r="I322" s="275">
        <v>5</v>
      </c>
      <c r="J322" s="173"/>
      <c r="K322" s="175"/>
      <c r="L322" s="166"/>
      <c r="M322" s="275">
        <v>35</v>
      </c>
      <c r="N322" s="173"/>
      <c r="O322" s="176"/>
    </row>
    <row r="323" spans="1:15" ht="17" customHeight="1" x14ac:dyDescent="0.35">
      <c r="A323" s="273">
        <v>6</v>
      </c>
      <c r="B323" s="173"/>
      <c r="C323" s="174"/>
      <c r="D323" s="166"/>
      <c r="E323" s="272">
        <v>36</v>
      </c>
      <c r="F323" s="173"/>
      <c r="G323" s="174"/>
      <c r="H323" s="169"/>
      <c r="I323" s="275">
        <v>6</v>
      </c>
      <c r="J323" s="173"/>
      <c r="K323" s="175"/>
      <c r="L323" s="166"/>
      <c r="M323" s="275">
        <v>36</v>
      </c>
      <c r="N323" s="173"/>
      <c r="O323" s="176"/>
    </row>
    <row r="324" spans="1:15" ht="17" customHeight="1" x14ac:dyDescent="0.35">
      <c r="A324" s="273">
        <v>7</v>
      </c>
      <c r="B324" s="173"/>
      <c r="C324" s="174"/>
      <c r="D324" s="166"/>
      <c r="E324" s="272">
        <v>37</v>
      </c>
      <c r="F324" s="173"/>
      <c r="G324" s="174"/>
      <c r="H324" s="169"/>
      <c r="I324" s="275">
        <v>7</v>
      </c>
      <c r="J324" s="173"/>
      <c r="K324" s="175"/>
      <c r="L324" s="166"/>
      <c r="M324" s="275">
        <v>37</v>
      </c>
      <c r="N324" s="173"/>
      <c r="O324" s="176"/>
    </row>
    <row r="325" spans="1:15" ht="17" customHeight="1" x14ac:dyDescent="0.35">
      <c r="A325" s="273">
        <v>8</v>
      </c>
      <c r="B325" s="173"/>
      <c r="C325" s="174"/>
      <c r="D325" s="166"/>
      <c r="E325" s="272">
        <v>38</v>
      </c>
      <c r="F325" s="173"/>
      <c r="G325" s="174"/>
      <c r="H325" s="169"/>
      <c r="I325" s="275">
        <v>8</v>
      </c>
      <c r="J325" s="173"/>
      <c r="K325" s="175"/>
      <c r="L325" s="166"/>
      <c r="M325" s="275">
        <v>38</v>
      </c>
      <c r="N325" s="173"/>
      <c r="O325" s="176"/>
    </row>
    <row r="326" spans="1:15" ht="17" customHeight="1" x14ac:dyDescent="0.35">
      <c r="A326" s="273">
        <v>9</v>
      </c>
      <c r="B326" s="173"/>
      <c r="C326" s="174"/>
      <c r="D326" s="166"/>
      <c r="E326" s="272">
        <v>39</v>
      </c>
      <c r="F326" s="173"/>
      <c r="G326" s="174"/>
      <c r="H326" s="169"/>
      <c r="I326" s="275">
        <v>9</v>
      </c>
      <c r="J326" s="173"/>
      <c r="K326" s="175"/>
      <c r="L326" s="166"/>
      <c r="M326" s="275">
        <v>39</v>
      </c>
      <c r="N326" s="173"/>
      <c r="O326" s="176"/>
    </row>
    <row r="327" spans="1:15" ht="17" customHeight="1" x14ac:dyDescent="0.35">
      <c r="A327" s="273">
        <v>10</v>
      </c>
      <c r="B327" s="173"/>
      <c r="C327" s="174"/>
      <c r="D327" s="166"/>
      <c r="E327" s="272">
        <v>40</v>
      </c>
      <c r="F327" s="173"/>
      <c r="G327" s="174"/>
      <c r="H327" s="169"/>
      <c r="I327" s="275">
        <v>10</v>
      </c>
      <c r="J327" s="173"/>
      <c r="K327" s="175"/>
      <c r="L327" s="166"/>
      <c r="M327" s="275">
        <v>40</v>
      </c>
      <c r="N327" s="173"/>
      <c r="O327" s="176"/>
    </row>
    <row r="328" spans="1:15" ht="17" customHeight="1" x14ac:dyDescent="0.35">
      <c r="A328" s="273">
        <v>11</v>
      </c>
      <c r="B328" s="173"/>
      <c r="C328" s="174"/>
      <c r="D328" s="166"/>
      <c r="E328" s="272">
        <v>41</v>
      </c>
      <c r="F328" s="173"/>
      <c r="G328" s="174"/>
      <c r="H328" s="169"/>
      <c r="I328" s="275">
        <v>11</v>
      </c>
      <c r="J328" s="173"/>
      <c r="K328" s="175"/>
      <c r="L328" s="166"/>
      <c r="M328" s="275">
        <v>41</v>
      </c>
      <c r="N328" s="173"/>
      <c r="O328" s="176"/>
    </row>
    <row r="329" spans="1:15" ht="17" customHeight="1" x14ac:dyDescent="0.35">
      <c r="A329" s="273">
        <v>12</v>
      </c>
      <c r="B329" s="173"/>
      <c r="C329" s="174"/>
      <c r="D329" s="166"/>
      <c r="E329" s="272">
        <v>42</v>
      </c>
      <c r="F329" s="173"/>
      <c r="G329" s="174"/>
      <c r="H329" s="169"/>
      <c r="I329" s="275">
        <v>12</v>
      </c>
      <c r="J329" s="173"/>
      <c r="K329" s="175"/>
      <c r="L329" s="166"/>
      <c r="M329" s="275">
        <v>42</v>
      </c>
      <c r="N329" s="173"/>
      <c r="O329" s="176"/>
    </row>
    <row r="330" spans="1:15" ht="17" customHeight="1" x14ac:dyDescent="0.35">
      <c r="A330" s="273">
        <v>13</v>
      </c>
      <c r="B330" s="173"/>
      <c r="C330" s="174"/>
      <c r="D330" s="166"/>
      <c r="E330" s="272">
        <v>43</v>
      </c>
      <c r="F330" s="173"/>
      <c r="G330" s="174"/>
      <c r="H330" s="169"/>
      <c r="I330" s="275">
        <v>13</v>
      </c>
      <c r="J330" s="173"/>
      <c r="K330" s="175"/>
      <c r="L330" s="166"/>
      <c r="M330" s="275">
        <v>43</v>
      </c>
      <c r="N330" s="173"/>
      <c r="O330" s="176"/>
    </row>
    <row r="331" spans="1:15" ht="17" customHeight="1" x14ac:dyDescent="0.35">
      <c r="A331" s="273">
        <v>14</v>
      </c>
      <c r="B331" s="173"/>
      <c r="C331" s="174"/>
      <c r="D331" s="166"/>
      <c r="E331" s="272">
        <v>44</v>
      </c>
      <c r="F331" s="173"/>
      <c r="G331" s="174"/>
      <c r="H331" s="169"/>
      <c r="I331" s="275">
        <v>14</v>
      </c>
      <c r="J331" s="173"/>
      <c r="K331" s="175"/>
      <c r="L331" s="166"/>
      <c r="M331" s="275">
        <v>44</v>
      </c>
      <c r="N331" s="173"/>
      <c r="O331" s="176"/>
    </row>
    <row r="332" spans="1:15" ht="17" customHeight="1" x14ac:dyDescent="0.35">
      <c r="A332" s="273">
        <v>15</v>
      </c>
      <c r="B332" s="173"/>
      <c r="C332" s="174"/>
      <c r="D332" s="166"/>
      <c r="E332" s="272">
        <v>45</v>
      </c>
      <c r="F332" s="173"/>
      <c r="G332" s="174"/>
      <c r="H332" s="169"/>
      <c r="I332" s="275">
        <v>15</v>
      </c>
      <c r="J332" s="173"/>
      <c r="K332" s="175"/>
      <c r="L332" s="166"/>
      <c r="M332" s="275">
        <v>45</v>
      </c>
      <c r="N332" s="173"/>
      <c r="O332" s="176"/>
    </row>
    <row r="333" spans="1:15" ht="17" customHeight="1" x14ac:dyDescent="0.35">
      <c r="A333" s="273">
        <v>16</v>
      </c>
      <c r="B333" s="173"/>
      <c r="C333" s="174"/>
      <c r="D333" s="166"/>
      <c r="E333" s="272">
        <v>46</v>
      </c>
      <c r="F333" s="173"/>
      <c r="G333" s="174"/>
      <c r="H333" s="169"/>
      <c r="I333" s="275">
        <v>16</v>
      </c>
      <c r="J333" s="173"/>
      <c r="K333" s="175"/>
      <c r="L333" s="166"/>
      <c r="M333" s="275">
        <v>46</v>
      </c>
      <c r="N333" s="173"/>
      <c r="O333" s="176"/>
    </row>
    <row r="334" spans="1:15" ht="17" customHeight="1" x14ac:dyDescent="0.35">
      <c r="A334" s="273">
        <v>17</v>
      </c>
      <c r="B334" s="173"/>
      <c r="C334" s="174"/>
      <c r="D334" s="166"/>
      <c r="E334" s="272">
        <v>47</v>
      </c>
      <c r="F334" s="173"/>
      <c r="G334" s="174"/>
      <c r="H334" s="169"/>
      <c r="I334" s="275">
        <v>17</v>
      </c>
      <c r="J334" s="173"/>
      <c r="K334" s="175"/>
      <c r="L334" s="166"/>
      <c r="M334" s="275">
        <v>47</v>
      </c>
      <c r="N334" s="173"/>
      <c r="O334" s="176"/>
    </row>
    <row r="335" spans="1:15" ht="17" customHeight="1" x14ac:dyDescent="0.35">
      <c r="A335" s="273">
        <v>18</v>
      </c>
      <c r="B335" s="173"/>
      <c r="C335" s="174"/>
      <c r="D335" s="166"/>
      <c r="E335" s="272">
        <v>48</v>
      </c>
      <c r="F335" s="173"/>
      <c r="G335" s="174"/>
      <c r="H335" s="169"/>
      <c r="I335" s="275">
        <v>18</v>
      </c>
      <c r="J335" s="173"/>
      <c r="K335" s="175"/>
      <c r="L335" s="166"/>
      <c r="M335" s="275">
        <v>48</v>
      </c>
      <c r="N335" s="173"/>
      <c r="O335" s="176"/>
    </row>
    <row r="336" spans="1:15" ht="17" customHeight="1" x14ac:dyDescent="0.35">
      <c r="A336" s="273">
        <v>19</v>
      </c>
      <c r="B336" s="173"/>
      <c r="C336" s="174"/>
      <c r="D336" s="166"/>
      <c r="E336" s="272">
        <v>49</v>
      </c>
      <c r="F336" s="173"/>
      <c r="G336" s="174"/>
      <c r="H336" s="169"/>
      <c r="I336" s="275">
        <v>19</v>
      </c>
      <c r="J336" s="173"/>
      <c r="K336" s="175"/>
      <c r="L336" s="166"/>
      <c r="M336" s="275">
        <v>49</v>
      </c>
      <c r="N336" s="173"/>
      <c r="O336" s="176"/>
    </row>
    <row r="337" spans="1:15" ht="17" customHeight="1" x14ac:dyDescent="0.35">
      <c r="A337" s="273">
        <v>20</v>
      </c>
      <c r="B337" s="173"/>
      <c r="C337" s="174"/>
      <c r="D337" s="166"/>
      <c r="E337" s="272">
        <v>50</v>
      </c>
      <c r="F337" s="173"/>
      <c r="G337" s="174"/>
      <c r="H337" s="169"/>
      <c r="I337" s="275">
        <v>20</v>
      </c>
      <c r="J337" s="173"/>
      <c r="K337" s="175"/>
      <c r="L337" s="166"/>
      <c r="M337" s="275">
        <v>50</v>
      </c>
      <c r="N337" s="173"/>
      <c r="O337" s="176"/>
    </row>
    <row r="338" spans="1:15" ht="17" customHeight="1" x14ac:dyDescent="0.35">
      <c r="A338" s="273">
        <v>21</v>
      </c>
      <c r="B338" s="173"/>
      <c r="C338" s="174"/>
      <c r="D338" s="166"/>
      <c r="E338" s="272">
        <v>51</v>
      </c>
      <c r="F338" s="173"/>
      <c r="G338" s="174"/>
      <c r="H338" s="169"/>
      <c r="I338" s="275">
        <v>21</v>
      </c>
      <c r="J338" s="173"/>
      <c r="K338" s="175"/>
      <c r="L338" s="166"/>
      <c r="M338" s="275">
        <v>51</v>
      </c>
      <c r="N338" s="173"/>
      <c r="O338" s="176"/>
    </row>
    <row r="339" spans="1:15" ht="17" customHeight="1" x14ac:dyDescent="0.35">
      <c r="A339" s="273">
        <v>22</v>
      </c>
      <c r="B339" s="173"/>
      <c r="C339" s="174"/>
      <c r="D339" s="166"/>
      <c r="E339" s="272">
        <v>52</v>
      </c>
      <c r="F339" s="173"/>
      <c r="G339" s="174"/>
      <c r="H339" s="169"/>
      <c r="I339" s="275">
        <v>22</v>
      </c>
      <c r="J339" s="173"/>
      <c r="K339" s="175"/>
      <c r="L339" s="166"/>
      <c r="M339" s="275">
        <v>52</v>
      </c>
      <c r="N339" s="173"/>
      <c r="O339" s="176"/>
    </row>
    <row r="340" spans="1:15" ht="17" customHeight="1" x14ac:dyDescent="0.35">
      <c r="A340" s="273">
        <v>23</v>
      </c>
      <c r="B340" s="173"/>
      <c r="C340" s="174"/>
      <c r="D340" s="166"/>
      <c r="E340" s="272">
        <v>53</v>
      </c>
      <c r="F340" s="173"/>
      <c r="G340" s="174"/>
      <c r="H340" s="169"/>
      <c r="I340" s="275">
        <v>23</v>
      </c>
      <c r="J340" s="173"/>
      <c r="K340" s="175"/>
      <c r="L340" s="166"/>
      <c r="M340" s="275">
        <v>53</v>
      </c>
      <c r="N340" s="173"/>
      <c r="O340" s="176"/>
    </row>
    <row r="341" spans="1:15" ht="17" customHeight="1" x14ac:dyDescent="0.35">
      <c r="A341" s="273">
        <v>24</v>
      </c>
      <c r="B341" s="173"/>
      <c r="C341" s="174"/>
      <c r="D341" s="166"/>
      <c r="E341" s="272">
        <v>54</v>
      </c>
      <c r="F341" s="173"/>
      <c r="G341" s="174"/>
      <c r="H341" s="169"/>
      <c r="I341" s="275">
        <v>24</v>
      </c>
      <c r="J341" s="173"/>
      <c r="K341" s="175"/>
      <c r="L341" s="166"/>
      <c r="M341" s="275">
        <v>54</v>
      </c>
      <c r="N341" s="173"/>
      <c r="O341" s="176"/>
    </row>
    <row r="342" spans="1:15" ht="17" customHeight="1" x14ac:dyDescent="0.35">
      <c r="A342" s="273">
        <v>25</v>
      </c>
      <c r="B342" s="173"/>
      <c r="C342" s="174"/>
      <c r="D342" s="166"/>
      <c r="E342" s="272">
        <v>55</v>
      </c>
      <c r="F342" s="173"/>
      <c r="G342" s="174"/>
      <c r="H342" s="169"/>
      <c r="I342" s="275">
        <v>25</v>
      </c>
      <c r="J342" s="173"/>
      <c r="K342" s="175"/>
      <c r="L342" s="166"/>
      <c r="M342" s="275">
        <v>55</v>
      </c>
      <c r="N342" s="173"/>
      <c r="O342" s="176"/>
    </row>
    <row r="343" spans="1:15" ht="17" customHeight="1" x14ac:dyDescent="0.35">
      <c r="A343" s="273">
        <v>26</v>
      </c>
      <c r="B343" s="173"/>
      <c r="C343" s="174"/>
      <c r="D343" s="166"/>
      <c r="E343" s="272">
        <v>56</v>
      </c>
      <c r="F343" s="173"/>
      <c r="G343" s="174"/>
      <c r="H343" s="169"/>
      <c r="I343" s="275">
        <v>26</v>
      </c>
      <c r="J343" s="173"/>
      <c r="K343" s="175"/>
      <c r="L343" s="166"/>
      <c r="M343" s="275">
        <v>56</v>
      </c>
      <c r="N343" s="173"/>
      <c r="O343" s="176"/>
    </row>
    <row r="344" spans="1:15" ht="17" customHeight="1" x14ac:dyDescent="0.35">
      <c r="A344" s="273">
        <v>27</v>
      </c>
      <c r="B344" s="173"/>
      <c r="C344" s="174"/>
      <c r="D344" s="166"/>
      <c r="E344" s="272">
        <v>57</v>
      </c>
      <c r="F344" s="173"/>
      <c r="G344" s="174"/>
      <c r="H344" s="169"/>
      <c r="I344" s="275">
        <v>27</v>
      </c>
      <c r="J344" s="173"/>
      <c r="K344" s="175"/>
      <c r="L344" s="166"/>
      <c r="M344" s="275">
        <v>57</v>
      </c>
      <c r="N344" s="173"/>
      <c r="O344" s="176"/>
    </row>
    <row r="345" spans="1:15" ht="17" customHeight="1" x14ac:dyDescent="0.35">
      <c r="A345" s="273">
        <v>28</v>
      </c>
      <c r="B345" s="173"/>
      <c r="C345" s="174"/>
      <c r="D345" s="166"/>
      <c r="E345" s="272">
        <v>58</v>
      </c>
      <c r="F345" s="173"/>
      <c r="G345" s="174"/>
      <c r="H345" s="169"/>
      <c r="I345" s="275">
        <v>28</v>
      </c>
      <c r="J345" s="173"/>
      <c r="K345" s="175"/>
      <c r="L345" s="166"/>
      <c r="M345" s="275">
        <v>58</v>
      </c>
      <c r="N345" s="173"/>
      <c r="O345" s="176"/>
    </row>
    <row r="346" spans="1:15" ht="17" customHeight="1" x14ac:dyDescent="0.35">
      <c r="A346" s="273">
        <v>29</v>
      </c>
      <c r="B346" s="173"/>
      <c r="C346" s="174"/>
      <c r="D346" s="166"/>
      <c r="E346" s="272">
        <v>59</v>
      </c>
      <c r="F346" s="173"/>
      <c r="G346" s="174"/>
      <c r="H346" s="169"/>
      <c r="I346" s="275">
        <v>29</v>
      </c>
      <c r="J346" s="173"/>
      <c r="K346" s="175"/>
      <c r="L346" s="166"/>
      <c r="M346" s="275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10" t="s">
        <v>38</v>
      </c>
      <c r="B348" s="510"/>
      <c r="C348" s="510"/>
      <c r="D348" s="510"/>
      <c r="E348" s="511"/>
      <c r="F348" s="511"/>
      <c r="G348" s="285"/>
      <c r="H348" s="169"/>
      <c r="I348" s="510" t="s">
        <v>38</v>
      </c>
      <c r="J348" s="510"/>
      <c r="K348" s="510"/>
      <c r="L348" s="510"/>
      <c r="M348" s="511"/>
      <c r="N348" s="511"/>
      <c r="O348" s="286"/>
    </row>
    <row r="349" spans="1:15" ht="20" customHeight="1" thickBot="1" x14ac:dyDescent="0.4">
      <c r="A349" s="512" t="s">
        <v>115</v>
      </c>
      <c r="B349" s="512"/>
      <c r="C349" s="512">
        <f>C310</f>
        <v>60</v>
      </c>
      <c r="D349" s="512"/>
      <c r="E349" s="511"/>
      <c r="F349" s="511"/>
      <c r="G349" s="285"/>
      <c r="H349" s="169"/>
      <c r="I349" s="512" t="s">
        <v>115</v>
      </c>
      <c r="J349" s="512"/>
      <c r="K349" s="512">
        <f>C349</f>
        <v>60</v>
      </c>
      <c r="L349" s="512"/>
      <c r="M349" s="511"/>
      <c r="N349" s="511"/>
      <c r="O349" s="286"/>
    </row>
    <row r="350" spans="1:15" ht="20" customHeight="1" thickBot="1" x14ac:dyDescent="0.4">
      <c r="A350" s="510" t="s">
        <v>39</v>
      </c>
      <c r="B350" s="510"/>
      <c r="C350" s="510"/>
      <c r="D350" s="510"/>
      <c r="E350" s="511"/>
      <c r="F350" s="511"/>
      <c r="G350" s="285"/>
      <c r="H350" s="169"/>
      <c r="I350" s="510" t="s">
        <v>39</v>
      </c>
      <c r="J350" s="510"/>
      <c r="K350" s="510"/>
      <c r="L350" s="510"/>
      <c r="M350" s="511"/>
      <c r="N350" s="511"/>
      <c r="O350" s="286"/>
    </row>
    <row r="351" spans="1:15" ht="20" customHeight="1" thickBot="1" x14ac:dyDescent="0.4">
      <c r="A351" s="510" t="str">
        <f>A195</f>
        <v xml:space="preserve">Partijpunten: </v>
      </c>
      <c r="B351" s="510"/>
      <c r="C351" s="510"/>
      <c r="D351" s="510"/>
      <c r="E351" s="511"/>
      <c r="F351" s="511"/>
      <c r="G351" s="287"/>
      <c r="H351" s="182"/>
      <c r="I351" s="510" t="str">
        <f>A351</f>
        <v xml:space="preserve">Partijpunten: </v>
      </c>
      <c r="J351" s="510"/>
      <c r="K351" s="510"/>
      <c r="L351" s="510"/>
      <c r="M351" s="511"/>
      <c r="N351" s="511"/>
      <c r="O351" s="288"/>
    </row>
    <row r="353" spans="5:13" x14ac:dyDescent="0.35">
      <c r="E353"/>
      <c r="H353"/>
      <c r="K353"/>
      <c r="M353"/>
    </row>
    <row r="369" customFormat="1" x14ac:dyDescent="0.35"/>
    <row r="370" customFormat="1" x14ac:dyDescent="0.35"/>
    <row r="371" customFormat="1" x14ac:dyDescent="0.35"/>
    <row r="372" customFormat="1" x14ac:dyDescent="0.35"/>
    <row r="373" customFormat="1" x14ac:dyDescent="0.35"/>
  </sheetData>
  <mergeCells count="224"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E153:F153"/>
    <mergeCell ref="M153:N153"/>
    <mergeCell ref="A117:D117"/>
    <mergeCell ref="E117:F117"/>
    <mergeCell ref="I117:L117"/>
    <mergeCell ref="M117:N117"/>
    <mergeCell ref="C118:D118"/>
    <mergeCell ref="K118:L118"/>
    <mergeCell ref="B119:G119"/>
    <mergeCell ref="I119:O119"/>
    <mergeCell ref="B120:N120"/>
    <mergeCell ref="A76:B76"/>
    <mergeCell ref="C76:D76"/>
    <mergeCell ref="E76:F76"/>
    <mergeCell ref="I76:J76"/>
    <mergeCell ref="K76:L76"/>
    <mergeCell ref="M76:N76"/>
    <mergeCell ref="A77:D77"/>
    <mergeCell ref="I77:L77"/>
    <mergeCell ref="A78:D78"/>
    <mergeCell ref="E78:F78"/>
    <mergeCell ref="I78:L78"/>
    <mergeCell ref="M78:N78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A155:D155"/>
    <mergeCell ref="E155:F155"/>
    <mergeCell ref="I155:L155"/>
    <mergeCell ref="M155:N155"/>
    <mergeCell ref="A156:D156"/>
    <mergeCell ref="E156:F156"/>
    <mergeCell ref="I156:L156"/>
    <mergeCell ref="M156:N156"/>
    <mergeCell ref="C157:D157"/>
    <mergeCell ref="K157:L157"/>
    <mergeCell ref="A116:D116"/>
    <mergeCell ref="E116:F116"/>
    <mergeCell ref="I116:L116"/>
    <mergeCell ref="M116:N116"/>
    <mergeCell ref="E77:F77"/>
    <mergeCell ref="M77:N77"/>
    <mergeCell ref="C79:D79"/>
    <mergeCell ref="K79:L79"/>
    <mergeCell ref="B80:G80"/>
    <mergeCell ref="I80:O80"/>
    <mergeCell ref="B81:N81"/>
    <mergeCell ref="B82:G82"/>
    <mergeCell ref="J82:O82"/>
    <mergeCell ref="C115:D115"/>
    <mergeCell ref="E115:F115"/>
    <mergeCell ref="K115:L115"/>
    <mergeCell ref="M115:N115"/>
    <mergeCell ref="A114:D114"/>
    <mergeCell ref="E114:F114"/>
    <mergeCell ref="I114:L114"/>
    <mergeCell ref="M114:N114"/>
    <mergeCell ref="A115:B115"/>
    <mergeCell ref="I115:J115"/>
    <mergeCell ref="A75:D75"/>
    <mergeCell ref="E75:F75"/>
    <mergeCell ref="I75:L75"/>
    <mergeCell ref="M75:N75"/>
    <mergeCell ref="E37:F37"/>
    <mergeCell ref="M37:N37"/>
    <mergeCell ref="A39:D39"/>
    <mergeCell ref="I39:L39"/>
    <mergeCell ref="C40:D40"/>
    <mergeCell ref="K40:L40"/>
    <mergeCell ref="B41:G41"/>
    <mergeCell ref="I41:O41"/>
    <mergeCell ref="B42:N42"/>
    <mergeCell ref="B43:G43"/>
    <mergeCell ref="J43:O43"/>
    <mergeCell ref="A37:B37"/>
    <mergeCell ref="C37:D37"/>
    <mergeCell ref="I37:J37"/>
    <mergeCell ref="K37:L37"/>
    <mergeCell ref="A38:D38"/>
    <mergeCell ref="E38:F38"/>
    <mergeCell ref="I38:L38"/>
    <mergeCell ref="M38:N38"/>
    <mergeCell ref="C1:D1"/>
    <mergeCell ref="K1:L1"/>
    <mergeCell ref="B2:G2"/>
    <mergeCell ref="E39:F39"/>
    <mergeCell ref="M39:N39"/>
    <mergeCell ref="A36:D36"/>
    <mergeCell ref="E36:F36"/>
    <mergeCell ref="I36:L36"/>
    <mergeCell ref="M36:N36"/>
    <mergeCell ref="I2:O2"/>
    <mergeCell ref="B3:N3"/>
    <mergeCell ref="B4:G4"/>
    <mergeCell ref="J4:O4"/>
  </mergeCells>
  <pageMargins left="0.70866141732283472" right="0.51181102362204722" top="0.55118110236220474" bottom="0.55118110236220474" header="0.31496062992125984" footer="0.31496062992125984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51"/>
  <sheetViews>
    <sheetView topLeftCell="A34" workbookViewId="0">
      <selection activeCell="P12" sqref="P12"/>
    </sheetView>
  </sheetViews>
  <sheetFormatPr defaultRowHeight="14.5" x14ac:dyDescent="0.35"/>
  <cols>
    <col min="1" max="3" width="6.6328125" customWidth="1"/>
    <col min="4" max="4" width="1.6328125" customWidth="1"/>
    <col min="5" max="5" width="4.6328125" style="35" customWidth="1"/>
    <col min="6" max="6" width="6.6328125" customWidth="1"/>
    <col min="7" max="7" width="7.6328125" customWidth="1"/>
    <col min="8" max="8" width="11.1796875" style="3" customWidth="1"/>
    <col min="9" max="10" width="6.6328125" customWidth="1"/>
    <col min="11" max="11" width="6.6328125" style="155" customWidth="1"/>
    <col min="12" max="12" width="1.6328125" customWidth="1"/>
    <col min="13" max="13" width="4.6328125" style="73" customWidth="1"/>
    <col min="14" max="14" width="6.6328125" customWidth="1"/>
    <col min="15" max="15" width="7.6328125" customWidth="1"/>
  </cols>
  <sheetData>
    <row r="1" spans="1:17" ht="30" customHeight="1" thickBot="1" x14ac:dyDescent="0.4">
      <c r="A1" s="156" t="str">
        <f>'Ronde 1'!A1</f>
        <v>DB Li</v>
      </c>
      <c r="B1" s="276" t="s">
        <v>33</v>
      </c>
      <c r="C1" s="531">
        <v>1</v>
      </c>
      <c r="D1" s="532"/>
      <c r="E1" s="277" t="s">
        <v>112</v>
      </c>
      <c r="F1" s="293" t="s">
        <v>40</v>
      </c>
      <c r="G1" s="279" t="s">
        <v>113</v>
      </c>
      <c r="H1" s="157"/>
      <c r="I1" s="156" t="str">
        <f>A1</f>
        <v>DB Li</v>
      </c>
      <c r="J1" s="276" t="s">
        <v>33</v>
      </c>
      <c r="K1" s="531">
        <f>C1</f>
        <v>1</v>
      </c>
      <c r="L1" s="532"/>
      <c r="M1" s="277" t="s">
        <v>112</v>
      </c>
      <c r="N1" s="293" t="str">
        <f>F1</f>
        <v>Finale</v>
      </c>
      <c r="O1" s="280" t="s">
        <v>117</v>
      </c>
    </row>
    <row r="2" spans="1:17" ht="15" customHeight="1" thickBot="1" x14ac:dyDescent="0.4">
      <c r="A2" s="156"/>
      <c r="B2" s="513"/>
      <c r="C2" s="514"/>
      <c r="D2" s="514"/>
      <c r="E2" s="514"/>
      <c r="F2" s="514"/>
      <c r="G2" s="515"/>
      <c r="H2" s="159"/>
      <c r="I2" s="513"/>
      <c r="J2" s="514"/>
      <c r="K2" s="514"/>
      <c r="L2" s="514"/>
      <c r="M2" s="514"/>
      <c r="N2" s="514"/>
      <c r="O2" s="515"/>
    </row>
    <row r="3" spans="1:17" ht="15" customHeight="1" thickBot="1" x14ac:dyDescent="0.4">
      <c r="A3" s="281"/>
      <c r="B3" s="516" t="s">
        <v>114</v>
      </c>
      <c r="C3" s="517"/>
      <c r="D3" s="517"/>
      <c r="E3" s="517"/>
      <c r="F3" s="517"/>
      <c r="G3" s="517"/>
      <c r="H3" s="517"/>
      <c r="I3" s="517"/>
      <c r="J3" s="517"/>
      <c r="K3" s="517"/>
      <c r="L3" s="517"/>
      <c r="M3" s="517"/>
      <c r="N3" s="518"/>
      <c r="O3" s="282"/>
      <c r="Q3" s="283"/>
    </row>
    <row r="4" spans="1:17" ht="19" customHeight="1" thickBot="1" x14ac:dyDescent="0.4">
      <c r="A4" s="158" t="s">
        <v>34</v>
      </c>
      <c r="B4" s="533"/>
      <c r="C4" s="534"/>
      <c r="D4" s="534"/>
      <c r="E4" s="534"/>
      <c r="F4" s="534"/>
      <c r="G4" s="535"/>
      <c r="H4" s="336"/>
      <c r="I4" s="158" t="s">
        <v>34</v>
      </c>
      <c r="J4" s="519"/>
      <c r="K4" s="520"/>
      <c r="L4" s="520"/>
      <c r="M4" s="520"/>
      <c r="N4" s="520"/>
      <c r="O4" s="521"/>
      <c r="P4" s="73"/>
    </row>
    <row r="5" spans="1:17" ht="19" customHeight="1" thickBot="1" x14ac:dyDescent="0.4">
      <c r="A5" s="160" t="s">
        <v>35</v>
      </c>
      <c r="B5" s="160" t="s">
        <v>36</v>
      </c>
      <c r="C5" s="161" t="s">
        <v>37</v>
      </c>
      <c r="D5" s="284"/>
      <c r="E5" s="162" t="s">
        <v>35</v>
      </c>
      <c r="F5" s="160" t="s">
        <v>36</v>
      </c>
      <c r="G5" s="161" t="s">
        <v>37</v>
      </c>
      <c r="H5" s="335"/>
      <c r="I5" s="162" t="s">
        <v>35</v>
      </c>
      <c r="J5" s="160" t="s">
        <v>36</v>
      </c>
      <c r="K5" s="160" t="s">
        <v>37</v>
      </c>
      <c r="L5" s="284"/>
      <c r="M5" s="160" t="s">
        <v>35</v>
      </c>
      <c r="N5" s="160" t="s">
        <v>36</v>
      </c>
      <c r="O5" s="160" t="s">
        <v>37</v>
      </c>
      <c r="Q5" s="147"/>
    </row>
    <row r="6" spans="1:17" ht="17" customHeight="1" x14ac:dyDescent="0.35">
      <c r="A6" s="163">
        <v>1</v>
      </c>
      <c r="B6" s="164"/>
      <c r="C6" s="165"/>
      <c r="D6" s="166"/>
      <c r="E6" s="167">
        <v>31</v>
      </c>
      <c r="F6" s="168"/>
      <c r="G6" s="165"/>
      <c r="H6" s="169"/>
      <c r="I6" s="170">
        <v>1</v>
      </c>
      <c r="J6" s="164"/>
      <c r="K6" s="171"/>
      <c r="L6" s="166"/>
      <c r="M6" s="170">
        <v>31</v>
      </c>
      <c r="N6" s="168"/>
      <c r="O6" s="172"/>
    </row>
    <row r="7" spans="1:17" ht="17" customHeight="1" x14ac:dyDescent="0.35">
      <c r="A7" s="273">
        <v>2</v>
      </c>
      <c r="B7" s="173"/>
      <c r="C7" s="174"/>
      <c r="D7" s="166"/>
      <c r="E7" s="272">
        <v>32</v>
      </c>
      <c r="F7" s="173"/>
      <c r="G7" s="174"/>
      <c r="H7" s="169"/>
      <c r="I7" s="275">
        <v>2</v>
      </c>
      <c r="J7" s="173"/>
      <c r="K7" s="175"/>
      <c r="L7" s="166"/>
      <c r="M7" s="275">
        <v>32</v>
      </c>
      <c r="N7" s="173"/>
      <c r="O7" s="176"/>
    </row>
    <row r="8" spans="1:17" ht="17" customHeight="1" x14ac:dyDescent="0.35">
      <c r="A8" s="273">
        <v>3</v>
      </c>
      <c r="B8" s="173"/>
      <c r="C8" s="174"/>
      <c r="D8" s="166"/>
      <c r="E8" s="272">
        <v>33</v>
      </c>
      <c r="F8" s="173"/>
      <c r="G8" s="174"/>
      <c r="H8" s="169"/>
      <c r="I8" s="275">
        <v>3</v>
      </c>
      <c r="J8" s="173"/>
      <c r="K8" s="175"/>
      <c r="L8" s="166"/>
      <c r="M8" s="275">
        <v>33</v>
      </c>
      <c r="N8" s="173"/>
      <c r="O8" s="176"/>
    </row>
    <row r="9" spans="1:17" ht="17" customHeight="1" x14ac:dyDescent="0.35">
      <c r="A9" s="273">
        <v>4</v>
      </c>
      <c r="B9" s="173"/>
      <c r="C9" s="174"/>
      <c r="D9" s="166"/>
      <c r="E9" s="272">
        <v>34</v>
      </c>
      <c r="F9" s="173"/>
      <c r="G9" s="174"/>
      <c r="H9" s="169"/>
      <c r="I9" s="275">
        <v>4</v>
      </c>
      <c r="J9" s="173"/>
      <c r="K9" s="175"/>
      <c r="L9" s="166"/>
      <c r="M9" s="275">
        <v>34</v>
      </c>
      <c r="N9" s="173"/>
      <c r="O9" s="176"/>
    </row>
    <row r="10" spans="1:17" ht="17" customHeight="1" x14ac:dyDescent="0.35">
      <c r="A10" s="273">
        <v>5</v>
      </c>
      <c r="B10" s="173"/>
      <c r="C10" s="174"/>
      <c r="D10" s="166"/>
      <c r="E10" s="272">
        <v>35</v>
      </c>
      <c r="F10" s="173"/>
      <c r="G10" s="174"/>
      <c r="H10" s="169"/>
      <c r="I10" s="275">
        <v>5</v>
      </c>
      <c r="J10" s="173"/>
      <c r="K10" s="175"/>
      <c r="L10" s="166"/>
      <c r="M10" s="275">
        <v>35</v>
      </c>
      <c r="N10" s="173"/>
      <c r="O10" s="176"/>
    </row>
    <row r="11" spans="1:17" ht="17" customHeight="1" x14ac:dyDescent="0.35">
      <c r="A11" s="273">
        <v>6</v>
      </c>
      <c r="B11" s="173"/>
      <c r="C11" s="174"/>
      <c r="D11" s="166"/>
      <c r="E11" s="272">
        <v>36</v>
      </c>
      <c r="F11" s="173"/>
      <c r="G11" s="174"/>
      <c r="H11" s="169"/>
      <c r="I11" s="275">
        <v>6</v>
      </c>
      <c r="J11" s="173"/>
      <c r="K11" s="175"/>
      <c r="L11" s="166"/>
      <c r="M11" s="275">
        <v>36</v>
      </c>
      <c r="N11" s="173"/>
      <c r="O11" s="176"/>
    </row>
    <row r="12" spans="1:17" ht="17" customHeight="1" x14ac:dyDescent="0.35">
      <c r="A12" s="273">
        <v>7</v>
      </c>
      <c r="B12" s="173"/>
      <c r="C12" s="174"/>
      <c r="D12" s="166"/>
      <c r="E12" s="272">
        <v>37</v>
      </c>
      <c r="F12" s="173"/>
      <c r="G12" s="174"/>
      <c r="H12" s="169"/>
      <c r="I12" s="275">
        <v>7</v>
      </c>
      <c r="J12" s="173"/>
      <c r="K12" s="175"/>
      <c r="L12" s="166"/>
      <c r="M12" s="275">
        <v>37</v>
      </c>
      <c r="N12" s="173"/>
      <c r="O12" s="176"/>
    </row>
    <row r="13" spans="1:17" ht="17" customHeight="1" x14ac:dyDescent="0.35">
      <c r="A13" s="273">
        <v>8</v>
      </c>
      <c r="B13" s="173"/>
      <c r="C13" s="174"/>
      <c r="D13" s="166"/>
      <c r="E13" s="272">
        <v>38</v>
      </c>
      <c r="F13" s="173"/>
      <c r="G13" s="174"/>
      <c r="H13" s="169"/>
      <c r="I13" s="275">
        <v>8</v>
      </c>
      <c r="J13" s="173"/>
      <c r="K13" s="175"/>
      <c r="L13" s="166"/>
      <c r="M13" s="275">
        <v>38</v>
      </c>
      <c r="N13" s="173"/>
      <c r="O13" s="176"/>
    </row>
    <row r="14" spans="1:17" ht="17" customHeight="1" x14ac:dyDescent="0.35">
      <c r="A14" s="273">
        <v>9</v>
      </c>
      <c r="B14" s="173"/>
      <c r="C14" s="174"/>
      <c r="D14" s="166"/>
      <c r="E14" s="272">
        <v>39</v>
      </c>
      <c r="F14" s="173"/>
      <c r="G14" s="174"/>
      <c r="H14" s="169"/>
      <c r="I14" s="275">
        <v>9</v>
      </c>
      <c r="J14" s="173"/>
      <c r="K14" s="175"/>
      <c r="L14" s="166"/>
      <c r="M14" s="275">
        <v>39</v>
      </c>
      <c r="N14" s="173"/>
      <c r="O14" s="176"/>
    </row>
    <row r="15" spans="1:17" ht="17" customHeight="1" x14ac:dyDescent="0.35">
      <c r="A15" s="273">
        <v>10</v>
      </c>
      <c r="B15" s="173"/>
      <c r="C15" s="174"/>
      <c r="D15" s="166"/>
      <c r="E15" s="272">
        <v>40</v>
      </c>
      <c r="F15" s="173"/>
      <c r="G15" s="174"/>
      <c r="H15" s="169"/>
      <c r="I15" s="275">
        <v>10</v>
      </c>
      <c r="J15" s="173"/>
      <c r="K15" s="175"/>
      <c r="L15" s="166"/>
      <c r="M15" s="275">
        <v>40</v>
      </c>
      <c r="N15" s="173"/>
      <c r="O15" s="176"/>
    </row>
    <row r="16" spans="1:17" ht="17" customHeight="1" x14ac:dyDescent="0.35">
      <c r="A16" s="273">
        <v>11</v>
      </c>
      <c r="B16" s="173"/>
      <c r="C16" s="174"/>
      <c r="D16" s="166"/>
      <c r="E16" s="272">
        <v>41</v>
      </c>
      <c r="F16" s="173"/>
      <c r="G16" s="174"/>
      <c r="H16" s="169"/>
      <c r="I16" s="275">
        <v>11</v>
      </c>
      <c r="J16" s="173"/>
      <c r="K16" s="175"/>
      <c r="L16" s="166"/>
      <c r="M16" s="275">
        <v>41</v>
      </c>
      <c r="N16" s="173"/>
      <c r="O16" s="176"/>
    </row>
    <row r="17" spans="1:15" ht="17" customHeight="1" x14ac:dyDescent="0.35">
      <c r="A17" s="273">
        <v>12</v>
      </c>
      <c r="B17" s="173"/>
      <c r="C17" s="174"/>
      <c r="D17" s="166"/>
      <c r="E17" s="272">
        <v>42</v>
      </c>
      <c r="F17" s="173"/>
      <c r="G17" s="174"/>
      <c r="H17" s="169"/>
      <c r="I17" s="275">
        <v>12</v>
      </c>
      <c r="J17" s="173"/>
      <c r="K17" s="175"/>
      <c r="L17" s="166"/>
      <c r="M17" s="275">
        <v>42</v>
      </c>
      <c r="N17" s="173"/>
      <c r="O17" s="176"/>
    </row>
    <row r="18" spans="1:15" ht="17" customHeight="1" x14ac:dyDescent="0.35">
      <c r="A18" s="273">
        <v>13</v>
      </c>
      <c r="B18" s="173"/>
      <c r="C18" s="174"/>
      <c r="D18" s="166"/>
      <c r="E18" s="272">
        <v>43</v>
      </c>
      <c r="F18" s="173"/>
      <c r="G18" s="174"/>
      <c r="H18" s="169"/>
      <c r="I18" s="275">
        <v>13</v>
      </c>
      <c r="J18" s="173"/>
      <c r="K18" s="175"/>
      <c r="L18" s="166"/>
      <c r="M18" s="275">
        <v>43</v>
      </c>
      <c r="N18" s="173"/>
      <c r="O18" s="176"/>
    </row>
    <row r="19" spans="1:15" ht="17" customHeight="1" x14ac:dyDescent="0.35">
      <c r="A19" s="273">
        <v>14</v>
      </c>
      <c r="B19" s="173"/>
      <c r="C19" s="174"/>
      <c r="D19" s="166"/>
      <c r="E19" s="272">
        <v>44</v>
      </c>
      <c r="F19" s="173"/>
      <c r="G19" s="174"/>
      <c r="H19" s="169"/>
      <c r="I19" s="275">
        <v>14</v>
      </c>
      <c r="J19" s="173"/>
      <c r="K19" s="175"/>
      <c r="L19" s="166"/>
      <c r="M19" s="275">
        <v>44</v>
      </c>
      <c r="N19" s="173"/>
      <c r="O19" s="176"/>
    </row>
    <row r="20" spans="1:15" ht="17" customHeight="1" x14ac:dyDescent="0.35">
      <c r="A20" s="273">
        <v>15</v>
      </c>
      <c r="B20" s="173"/>
      <c r="C20" s="174"/>
      <c r="D20" s="166"/>
      <c r="E20" s="272">
        <v>45</v>
      </c>
      <c r="F20" s="173"/>
      <c r="G20" s="174"/>
      <c r="H20" s="169"/>
      <c r="I20" s="275">
        <v>15</v>
      </c>
      <c r="J20" s="173"/>
      <c r="K20" s="175"/>
      <c r="L20" s="166"/>
      <c r="M20" s="275">
        <v>45</v>
      </c>
      <c r="N20" s="173"/>
      <c r="O20" s="176"/>
    </row>
    <row r="21" spans="1:15" ht="17" customHeight="1" x14ac:dyDescent="0.35">
      <c r="A21" s="273">
        <v>16</v>
      </c>
      <c r="B21" s="173"/>
      <c r="C21" s="174"/>
      <c r="D21" s="166"/>
      <c r="E21" s="272">
        <v>46</v>
      </c>
      <c r="F21" s="173"/>
      <c r="G21" s="174"/>
      <c r="H21" s="169"/>
      <c r="I21" s="275">
        <v>16</v>
      </c>
      <c r="J21" s="173"/>
      <c r="K21" s="175"/>
      <c r="L21" s="166"/>
      <c r="M21" s="275">
        <v>46</v>
      </c>
      <c r="N21" s="173"/>
      <c r="O21" s="176"/>
    </row>
    <row r="22" spans="1:15" ht="17" customHeight="1" x14ac:dyDescent="0.35">
      <c r="A22" s="273">
        <v>17</v>
      </c>
      <c r="B22" s="173"/>
      <c r="C22" s="174"/>
      <c r="D22" s="166"/>
      <c r="E22" s="272">
        <v>47</v>
      </c>
      <c r="F22" s="173"/>
      <c r="G22" s="174"/>
      <c r="H22" s="169"/>
      <c r="I22" s="275">
        <v>17</v>
      </c>
      <c r="J22" s="173"/>
      <c r="K22" s="175"/>
      <c r="L22" s="166"/>
      <c r="M22" s="275">
        <v>47</v>
      </c>
      <c r="N22" s="173"/>
      <c r="O22" s="176"/>
    </row>
    <row r="23" spans="1:15" ht="17" customHeight="1" x14ac:dyDescent="0.35">
      <c r="A23" s="273">
        <v>18</v>
      </c>
      <c r="B23" s="173"/>
      <c r="C23" s="174"/>
      <c r="D23" s="166"/>
      <c r="E23" s="272">
        <v>48</v>
      </c>
      <c r="F23" s="173"/>
      <c r="G23" s="174"/>
      <c r="H23" s="169"/>
      <c r="I23" s="275">
        <v>18</v>
      </c>
      <c r="J23" s="173"/>
      <c r="K23" s="175"/>
      <c r="L23" s="166"/>
      <c r="M23" s="275">
        <v>48</v>
      </c>
      <c r="N23" s="173"/>
      <c r="O23" s="176"/>
    </row>
    <row r="24" spans="1:15" ht="17" customHeight="1" x14ac:dyDescent="0.35">
      <c r="A24" s="273">
        <v>19</v>
      </c>
      <c r="B24" s="173"/>
      <c r="C24" s="174"/>
      <c r="D24" s="166"/>
      <c r="E24" s="272">
        <v>49</v>
      </c>
      <c r="F24" s="173"/>
      <c r="G24" s="174"/>
      <c r="H24" s="169"/>
      <c r="I24" s="275">
        <v>19</v>
      </c>
      <c r="J24" s="173"/>
      <c r="K24" s="175"/>
      <c r="L24" s="166"/>
      <c r="M24" s="275">
        <v>49</v>
      </c>
      <c r="N24" s="173"/>
      <c r="O24" s="176"/>
    </row>
    <row r="25" spans="1:15" ht="17" customHeight="1" x14ac:dyDescent="0.35">
      <c r="A25" s="273">
        <v>20</v>
      </c>
      <c r="B25" s="173"/>
      <c r="C25" s="174"/>
      <c r="D25" s="166"/>
      <c r="E25" s="272">
        <v>50</v>
      </c>
      <c r="F25" s="173"/>
      <c r="G25" s="174"/>
      <c r="H25" s="169"/>
      <c r="I25" s="275">
        <v>20</v>
      </c>
      <c r="J25" s="173"/>
      <c r="K25" s="175"/>
      <c r="L25" s="166"/>
      <c r="M25" s="275">
        <v>50</v>
      </c>
      <c r="N25" s="173"/>
      <c r="O25" s="176"/>
    </row>
    <row r="26" spans="1:15" ht="17" customHeight="1" x14ac:dyDescent="0.35">
      <c r="A26" s="273">
        <v>21</v>
      </c>
      <c r="B26" s="173"/>
      <c r="C26" s="174"/>
      <c r="D26" s="166"/>
      <c r="E26" s="272">
        <v>51</v>
      </c>
      <c r="F26" s="173"/>
      <c r="G26" s="174"/>
      <c r="H26" s="169"/>
      <c r="I26" s="275">
        <v>21</v>
      </c>
      <c r="J26" s="173"/>
      <c r="K26" s="175"/>
      <c r="L26" s="166"/>
      <c r="M26" s="275">
        <v>51</v>
      </c>
      <c r="N26" s="173"/>
      <c r="O26" s="176"/>
    </row>
    <row r="27" spans="1:15" ht="17" customHeight="1" x14ac:dyDescent="0.35">
      <c r="A27" s="273">
        <v>22</v>
      </c>
      <c r="B27" s="173"/>
      <c r="C27" s="174"/>
      <c r="D27" s="166"/>
      <c r="E27" s="272">
        <v>52</v>
      </c>
      <c r="F27" s="173"/>
      <c r="G27" s="174"/>
      <c r="H27" s="169"/>
      <c r="I27" s="275">
        <v>22</v>
      </c>
      <c r="J27" s="173"/>
      <c r="K27" s="175"/>
      <c r="L27" s="166"/>
      <c r="M27" s="275">
        <v>52</v>
      </c>
      <c r="N27" s="173"/>
      <c r="O27" s="176"/>
    </row>
    <row r="28" spans="1:15" ht="17" customHeight="1" x14ac:dyDescent="0.35">
      <c r="A28" s="273">
        <v>23</v>
      </c>
      <c r="B28" s="173"/>
      <c r="C28" s="174"/>
      <c r="D28" s="166"/>
      <c r="E28" s="272">
        <v>53</v>
      </c>
      <c r="F28" s="173"/>
      <c r="G28" s="174"/>
      <c r="H28" s="169"/>
      <c r="I28" s="275">
        <v>23</v>
      </c>
      <c r="J28" s="173"/>
      <c r="K28" s="175"/>
      <c r="L28" s="166"/>
      <c r="M28" s="275">
        <v>53</v>
      </c>
      <c r="N28" s="173"/>
      <c r="O28" s="176"/>
    </row>
    <row r="29" spans="1:15" ht="17" customHeight="1" x14ac:dyDescent="0.35">
      <c r="A29" s="273">
        <v>24</v>
      </c>
      <c r="B29" s="173"/>
      <c r="C29" s="174"/>
      <c r="D29" s="166"/>
      <c r="E29" s="272">
        <v>54</v>
      </c>
      <c r="F29" s="173"/>
      <c r="G29" s="174"/>
      <c r="H29" s="169"/>
      <c r="I29" s="275">
        <v>24</v>
      </c>
      <c r="J29" s="173"/>
      <c r="K29" s="175"/>
      <c r="L29" s="166"/>
      <c r="M29" s="275">
        <v>54</v>
      </c>
      <c r="N29" s="173"/>
      <c r="O29" s="176"/>
    </row>
    <row r="30" spans="1:15" ht="17" customHeight="1" x14ac:dyDescent="0.35">
      <c r="A30" s="273">
        <v>25</v>
      </c>
      <c r="B30" s="173"/>
      <c r="C30" s="174"/>
      <c r="D30" s="166"/>
      <c r="E30" s="272">
        <v>55</v>
      </c>
      <c r="F30" s="173"/>
      <c r="G30" s="174"/>
      <c r="H30" s="169"/>
      <c r="I30" s="275">
        <v>25</v>
      </c>
      <c r="J30" s="173"/>
      <c r="K30" s="175"/>
      <c r="L30" s="166"/>
      <c r="M30" s="275">
        <v>55</v>
      </c>
      <c r="N30" s="173"/>
      <c r="O30" s="176"/>
    </row>
    <row r="31" spans="1:15" ht="17" customHeight="1" x14ac:dyDescent="0.35">
      <c r="A31" s="273">
        <v>26</v>
      </c>
      <c r="B31" s="173"/>
      <c r="C31" s="174"/>
      <c r="D31" s="166"/>
      <c r="E31" s="272">
        <v>56</v>
      </c>
      <c r="F31" s="173"/>
      <c r="G31" s="174"/>
      <c r="H31" s="169"/>
      <c r="I31" s="275">
        <v>26</v>
      </c>
      <c r="J31" s="173"/>
      <c r="K31" s="175"/>
      <c r="L31" s="166"/>
      <c r="M31" s="275">
        <v>56</v>
      </c>
      <c r="N31" s="173"/>
      <c r="O31" s="176"/>
    </row>
    <row r="32" spans="1:15" ht="17" customHeight="1" x14ac:dyDescent="0.35">
      <c r="A32" s="273">
        <v>27</v>
      </c>
      <c r="B32" s="173"/>
      <c r="C32" s="174"/>
      <c r="D32" s="166"/>
      <c r="E32" s="272">
        <v>57</v>
      </c>
      <c r="F32" s="173"/>
      <c r="G32" s="174"/>
      <c r="H32" s="169"/>
      <c r="I32" s="275">
        <v>27</v>
      </c>
      <c r="J32" s="173"/>
      <c r="K32" s="175"/>
      <c r="L32" s="166"/>
      <c r="M32" s="275">
        <v>57</v>
      </c>
      <c r="N32" s="173"/>
      <c r="O32" s="176"/>
    </row>
    <row r="33" spans="1:15" ht="17" customHeight="1" x14ac:dyDescent="0.35">
      <c r="A33" s="273">
        <v>28</v>
      </c>
      <c r="B33" s="173"/>
      <c r="C33" s="174"/>
      <c r="D33" s="166"/>
      <c r="E33" s="272">
        <v>58</v>
      </c>
      <c r="F33" s="173"/>
      <c r="G33" s="174"/>
      <c r="H33" s="169"/>
      <c r="I33" s="275">
        <v>28</v>
      </c>
      <c r="J33" s="173"/>
      <c r="K33" s="175"/>
      <c r="L33" s="166"/>
      <c r="M33" s="275">
        <v>58</v>
      </c>
      <c r="N33" s="173"/>
      <c r="O33" s="176"/>
    </row>
    <row r="34" spans="1:15" ht="17" customHeight="1" x14ac:dyDescent="0.35">
      <c r="A34" s="273">
        <v>29</v>
      </c>
      <c r="B34" s="173"/>
      <c r="C34" s="174"/>
      <c r="D34" s="166"/>
      <c r="E34" s="272">
        <v>59</v>
      </c>
      <c r="F34" s="173"/>
      <c r="G34" s="174"/>
      <c r="H34" s="169"/>
      <c r="I34" s="275">
        <v>29</v>
      </c>
      <c r="J34" s="173"/>
      <c r="K34" s="175"/>
      <c r="L34" s="166"/>
      <c r="M34" s="275">
        <v>59</v>
      </c>
      <c r="N34" s="173"/>
      <c r="O34" s="176"/>
    </row>
    <row r="35" spans="1:15" ht="17" customHeight="1" thickBot="1" x14ac:dyDescent="0.4">
      <c r="A35" s="177">
        <v>30</v>
      </c>
      <c r="B35" s="178"/>
      <c r="C35" s="179"/>
      <c r="D35" s="180"/>
      <c r="E35" s="181">
        <v>60</v>
      </c>
      <c r="F35" s="178"/>
      <c r="G35" s="179"/>
      <c r="H35" s="169"/>
      <c r="I35" s="183">
        <v>30</v>
      </c>
      <c r="J35" s="178"/>
      <c r="K35" s="184"/>
      <c r="L35" s="180"/>
      <c r="M35" s="183">
        <v>60</v>
      </c>
      <c r="N35" s="178"/>
      <c r="O35" s="185"/>
    </row>
    <row r="36" spans="1:15" ht="20" customHeight="1" thickBot="1" x14ac:dyDescent="0.4">
      <c r="A36" s="511" t="s">
        <v>38</v>
      </c>
      <c r="B36" s="511"/>
      <c r="C36" s="511"/>
      <c r="D36" s="511"/>
      <c r="E36" s="511"/>
      <c r="F36" s="511"/>
      <c r="G36" s="285"/>
      <c r="H36" s="169"/>
      <c r="I36" s="510" t="s">
        <v>38</v>
      </c>
      <c r="J36" s="510"/>
      <c r="K36" s="510"/>
      <c r="L36" s="510"/>
      <c r="M36" s="511"/>
      <c r="N36" s="511"/>
      <c r="O36" s="286"/>
    </row>
    <row r="37" spans="1:15" ht="20" customHeight="1" thickBot="1" x14ac:dyDescent="0.4">
      <c r="A37" s="512" t="s">
        <v>115</v>
      </c>
      <c r="B37" s="512"/>
      <c r="C37" s="443">
        <f>'Ronde 1'!C37:D37</f>
        <v>60</v>
      </c>
      <c r="D37" s="445"/>
      <c r="E37" s="511"/>
      <c r="F37" s="511"/>
      <c r="G37" s="285"/>
      <c r="H37" s="169"/>
      <c r="I37" s="512" t="s">
        <v>115</v>
      </c>
      <c r="J37" s="512"/>
      <c r="K37" s="512">
        <f>C37</f>
        <v>60</v>
      </c>
      <c r="L37" s="512"/>
      <c r="M37" s="511"/>
      <c r="N37" s="511"/>
      <c r="O37" s="286"/>
    </row>
    <row r="38" spans="1:15" ht="20" customHeight="1" thickBot="1" x14ac:dyDescent="0.4">
      <c r="A38" s="511" t="s">
        <v>39</v>
      </c>
      <c r="B38" s="511"/>
      <c r="C38" s="511"/>
      <c r="D38" s="511"/>
      <c r="E38" s="511"/>
      <c r="F38" s="511"/>
      <c r="G38" s="285"/>
      <c r="H38" s="169"/>
      <c r="I38" s="510" t="s">
        <v>39</v>
      </c>
      <c r="J38" s="510"/>
      <c r="K38" s="510"/>
      <c r="L38" s="510"/>
      <c r="M38" s="511"/>
      <c r="N38" s="511"/>
      <c r="O38" s="286"/>
    </row>
    <row r="39" spans="1:15" ht="20" customHeight="1" thickBot="1" x14ac:dyDescent="0.4">
      <c r="A39" s="511" t="s">
        <v>111</v>
      </c>
      <c r="B39" s="511"/>
      <c r="C39" s="511"/>
      <c r="D39" s="511"/>
      <c r="E39" s="511"/>
      <c r="F39" s="511"/>
      <c r="G39" s="287"/>
      <c r="H39" s="182"/>
      <c r="I39" s="510" t="str">
        <f>A39</f>
        <v xml:space="preserve">Partijpunten: </v>
      </c>
      <c r="J39" s="510"/>
      <c r="K39" s="510"/>
      <c r="L39" s="510"/>
      <c r="M39" s="511"/>
      <c r="N39" s="511"/>
      <c r="O39" s="288"/>
    </row>
    <row r="40" spans="1:15" ht="30" customHeight="1" thickBot="1" x14ac:dyDescent="0.5">
      <c r="A40" s="156" t="str">
        <f>A1</f>
        <v>DB Li</v>
      </c>
      <c r="B40" s="276" t="s">
        <v>33</v>
      </c>
      <c r="C40" s="522">
        <v>2</v>
      </c>
      <c r="D40" s="523"/>
      <c r="E40" s="277" t="s">
        <v>112</v>
      </c>
      <c r="F40" s="294" t="str">
        <f>F1</f>
        <v>Finale</v>
      </c>
      <c r="G40" s="279" t="s">
        <v>113</v>
      </c>
      <c r="H40" s="290"/>
      <c r="I40" s="156" t="str">
        <f>A40</f>
        <v>DB Li</v>
      </c>
      <c r="J40" s="276" t="s">
        <v>33</v>
      </c>
      <c r="K40" s="524">
        <f>C40</f>
        <v>2</v>
      </c>
      <c r="L40" s="523"/>
      <c r="M40" s="277" t="s">
        <v>112</v>
      </c>
      <c r="N40" s="294" t="str">
        <f>F40</f>
        <v>Finale</v>
      </c>
      <c r="O40" s="280" t="s">
        <v>117</v>
      </c>
    </row>
    <row r="41" spans="1:15" ht="15" customHeight="1" thickBot="1" x14ac:dyDescent="0.4">
      <c r="A41" s="156"/>
      <c r="B41" s="513"/>
      <c r="C41" s="514"/>
      <c r="D41" s="514"/>
      <c r="E41" s="514"/>
      <c r="F41" s="514"/>
      <c r="G41" s="515"/>
      <c r="H41" s="159"/>
      <c r="I41" s="513"/>
      <c r="J41" s="514"/>
      <c r="K41" s="514"/>
      <c r="L41" s="514"/>
      <c r="M41" s="514"/>
      <c r="N41" s="514"/>
      <c r="O41" s="515"/>
    </row>
    <row r="42" spans="1:15" ht="15" customHeight="1" thickBot="1" x14ac:dyDescent="0.4">
      <c r="A42" s="281"/>
      <c r="B42" s="516" t="str">
        <f>B3</f>
        <v xml:space="preserve">Na de trekstoot vult u de bovenstaande namen op de juiste plaats in </v>
      </c>
      <c r="C42" s="517"/>
      <c r="D42" s="517"/>
      <c r="E42" s="517"/>
      <c r="F42" s="517"/>
      <c r="G42" s="517"/>
      <c r="H42" s="517"/>
      <c r="I42" s="517"/>
      <c r="J42" s="517"/>
      <c r="K42" s="517"/>
      <c r="L42" s="517"/>
      <c r="M42" s="517"/>
      <c r="N42" s="518"/>
      <c r="O42" s="282"/>
    </row>
    <row r="43" spans="1:15" ht="19" customHeight="1" thickBot="1" x14ac:dyDescent="0.4">
      <c r="A43" s="158" t="s">
        <v>34</v>
      </c>
      <c r="B43" s="519"/>
      <c r="C43" s="520"/>
      <c r="D43" s="520"/>
      <c r="E43" s="520"/>
      <c r="F43" s="520"/>
      <c r="G43" s="521"/>
      <c r="H43" s="336"/>
      <c r="I43" s="158" t="s">
        <v>34</v>
      </c>
      <c r="J43" s="519"/>
      <c r="K43" s="520"/>
      <c r="L43" s="520"/>
      <c r="M43" s="520"/>
      <c r="N43" s="520"/>
      <c r="O43" s="521"/>
    </row>
    <row r="44" spans="1:15" ht="19" customHeight="1" thickBot="1" x14ac:dyDescent="0.4">
      <c r="A44" s="160" t="s">
        <v>35</v>
      </c>
      <c r="B44" s="160" t="s">
        <v>36</v>
      </c>
      <c r="C44" s="161" t="s">
        <v>37</v>
      </c>
      <c r="D44" s="284"/>
      <c r="E44" s="162" t="s">
        <v>35</v>
      </c>
      <c r="F44" s="160" t="s">
        <v>36</v>
      </c>
      <c r="G44" s="161" t="s">
        <v>37</v>
      </c>
      <c r="H44" s="335"/>
      <c r="I44" s="162" t="s">
        <v>35</v>
      </c>
      <c r="J44" s="160" t="s">
        <v>36</v>
      </c>
      <c r="K44" s="160" t="s">
        <v>37</v>
      </c>
      <c r="L44" s="284"/>
      <c r="M44" s="160" t="s">
        <v>35</v>
      </c>
      <c r="N44" s="160" t="s">
        <v>36</v>
      </c>
      <c r="O44" s="160" t="s">
        <v>37</v>
      </c>
    </row>
    <row r="45" spans="1:15" ht="17" customHeight="1" x14ac:dyDescent="0.35">
      <c r="A45" s="163">
        <v>1</v>
      </c>
      <c r="B45" s="164"/>
      <c r="C45" s="165"/>
      <c r="D45" s="166"/>
      <c r="E45" s="167">
        <v>31</v>
      </c>
      <c r="F45" s="168"/>
      <c r="G45" s="165"/>
      <c r="H45" s="169"/>
      <c r="I45" s="170">
        <v>1</v>
      </c>
      <c r="J45" s="164"/>
      <c r="K45" s="171"/>
      <c r="L45" s="166"/>
      <c r="M45" s="170">
        <v>31</v>
      </c>
      <c r="N45" s="168"/>
      <c r="O45" s="172"/>
    </row>
    <row r="46" spans="1:15" ht="17" customHeight="1" x14ac:dyDescent="0.35">
      <c r="A46" s="273">
        <v>2</v>
      </c>
      <c r="B46" s="173"/>
      <c r="C46" s="174"/>
      <c r="D46" s="166"/>
      <c r="E46" s="272">
        <v>32</v>
      </c>
      <c r="F46" s="173"/>
      <c r="G46" s="174"/>
      <c r="H46" s="169"/>
      <c r="I46" s="275">
        <v>2</v>
      </c>
      <c r="J46" s="173"/>
      <c r="K46" s="175"/>
      <c r="L46" s="166"/>
      <c r="M46" s="275">
        <v>32</v>
      </c>
      <c r="N46" s="173"/>
      <c r="O46" s="176"/>
    </row>
    <row r="47" spans="1:15" ht="17" customHeight="1" x14ac:dyDescent="0.35">
      <c r="A47" s="273">
        <v>3</v>
      </c>
      <c r="B47" s="173"/>
      <c r="C47" s="174"/>
      <c r="D47" s="166"/>
      <c r="E47" s="272">
        <v>33</v>
      </c>
      <c r="F47" s="173"/>
      <c r="G47" s="174"/>
      <c r="H47" s="169"/>
      <c r="I47" s="275">
        <v>3</v>
      </c>
      <c r="J47" s="173"/>
      <c r="K47" s="175"/>
      <c r="L47" s="166"/>
      <c r="M47" s="275">
        <v>33</v>
      </c>
      <c r="N47" s="173"/>
      <c r="O47" s="176"/>
    </row>
    <row r="48" spans="1:15" ht="17" customHeight="1" x14ac:dyDescent="0.35">
      <c r="A48" s="273">
        <v>4</v>
      </c>
      <c r="B48" s="173"/>
      <c r="C48" s="174"/>
      <c r="D48" s="166"/>
      <c r="E48" s="272">
        <v>34</v>
      </c>
      <c r="F48" s="173"/>
      <c r="G48" s="174"/>
      <c r="H48" s="169"/>
      <c r="I48" s="275">
        <v>4</v>
      </c>
      <c r="J48" s="173"/>
      <c r="K48" s="175"/>
      <c r="L48" s="166"/>
      <c r="M48" s="275">
        <v>34</v>
      </c>
      <c r="N48" s="173"/>
      <c r="O48" s="176"/>
    </row>
    <row r="49" spans="1:15" ht="17" customHeight="1" x14ac:dyDescent="0.35">
      <c r="A49" s="273">
        <v>5</v>
      </c>
      <c r="B49" s="173"/>
      <c r="C49" s="174"/>
      <c r="D49" s="166"/>
      <c r="E49" s="272">
        <v>35</v>
      </c>
      <c r="F49" s="173"/>
      <c r="G49" s="174"/>
      <c r="H49" s="169"/>
      <c r="I49" s="275">
        <v>5</v>
      </c>
      <c r="J49" s="173"/>
      <c r="K49" s="175"/>
      <c r="L49" s="166"/>
      <c r="M49" s="275">
        <v>35</v>
      </c>
      <c r="N49" s="173"/>
      <c r="O49" s="176"/>
    </row>
    <row r="50" spans="1:15" ht="17" customHeight="1" x14ac:dyDescent="0.35">
      <c r="A50" s="273">
        <v>6</v>
      </c>
      <c r="B50" s="173"/>
      <c r="C50" s="174"/>
      <c r="D50" s="166"/>
      <c r="E50" s="272">
        <v>36</v>
      </c>
      <c r="F50" s="173"/>
      <c r="G50" s="174"/>
      <c r="H50" s="169"/>
      <c r="I50" s="275">
        <v>6</v>
      </c>
      <c r="J50" s="173"/>
      <c r="K50" s="175"/>
      <c r="L50" s="166"/>
      <c r="M50" s="275">
        <v>36</v>
      </c>
      <c r="N50" s="173"/>
      <c r="O50" s="176"/>
    </row>
    <row r="51" spans="1:15" ht="17" customHeight="1" x14ac:dyDescent="0.35">
      <c r="A51" s="273">
        <v>7</v>
      </c>
      <c r="B51" s="173"/>
      <c r="C51" s="174"/>
      <c r="D51" s="166"/>
      <c r="E51" s="272">
        <v>37</v>
      </c>
      <c r="F51" s="173"/>
      <c r="G51" s="174"/>
      <c r="H51" s="169"/>
      <c r="I51" s="275">
        <v>7</v>
      </c>
      <c r="J51" s="173"/>
      <c r="K51" s="175"/>
      <c r="L51" s="166"/>
      <c r="M51" s="275">
        <v>37</v>
      </c>
      <c r="N51" s="173"/>
      <c r="O51" s="176"/>
    </row>
    <row r="52" spans="1:15" ht="17" customHeight="1" x14ac:dyDescent="0.35">
      <c r="A52" s="273">
        <v>8</v>
      </c>
      <c r="B52" s="173"/>
      <c r="C52" s="174"/>
      <c r="D52" s="166"/>
      <c r="E52" s="272">
        <v>38</v>
      </c>
      <c r="F52" s="173"/>
      <c r="G52" s="174"/>
      <c r="H52" s="169"/>
      <c r="I52" s="275">
        <v>8</v>
      </c>
      <c r="J52" s="173"/>
      <c r="K52" s="175"/>
      <c r="L52" s="166"/>
      <c r="M52" s="275">
        <v>38</v>
      </c>
      <c r="N52" s="173"/>
      <c r="O52" s="176"/>
    </row>
    <row r="53" spans="1:15" ht="17" customHeight="1" x14ac:dyDescent="0.35">
      <c r="A53" s="273">
        <v>9</v>
      </c>
      <c r="B53" s="173"/>
      <c r="C53" s="174"/>
      <c r="D53" s="166"/>
      <c r="E53" s="272">
        <v>39</v>
      </c>
      <c r="F53" s="173"/>
      <c r="G53" s="174"/>
      <c r="H53" s="169"/>
      <c r="I53" s="275">
        <v>9</v>
      </c>
      <c r="J53" s="173"/>
      <c r="K53" s="175"/>
      <c r="L53" s="166"/>
      <c r="M53" s="275">
        <v>39</v>
      </c>
      <c r="N53" s="173"/>
      <c r="O53" s="176"/>
    </row>
    <row r="54" spans="1:15" ht="17" customHeight="1" x14ac:dyDescent="0.35">
      <c r="A54" s="273">
        <v>10</v>
      </c>
      <c r="B54" s="173"/>
      <c r="C54" s="174"/>
      <c r="D54" s="166"/>
      <c r="E54" s="272">
        <v>40</v>
      </c>
      <c r="F54" s="173"/>
      <c r="G54" s="174"/>
      <c r="H54" s="169"/>
      <c r="I54" s="275">
        <v>10</v>
      </c>
      <c r="J54" s="173"/>
      <c r="K54" s="175"/>
      <c r="L54" s="166"/>
      <c r="M54" s="275">
        <v>40</v>
      </c>
      <c r="N54" s="173"/>
      <c r="O54" s="176"/>
    </row>
    <row r="55" spans="1:15" ht="17" customHeight="1" x14ac:dyDescent="0.35">
      <c r="A55" s="273">
        <v>11</v>
      </c>
      <c r="B55" s="173"/>
      <c r="C55" s="174"/>
      <c r="D55" s="166"/>
      <c r="E55" s="272">
        <v>41</v>
      </c>
      <c r="F55" s="173"/>
      <c r="G55" s="174"/>
      <c r="H55" s="169"/>
      <c r="I55" s="275">
        <v>11</v>
      </c>
      <c r="J55" s="173"/>
      <c r="K55" s="175"/>
      <c r="L55" s="166"/>
      <c r="M55" s="275">
        <v>41</v>
      </c>
      <c r="N55" s="173"/>
      <c r="O55" s="176"/>
    </row>
    <row r="56" spans="1:15" ht="17" customHeight="1" x14ac:dyDescent="0.35">
      <c r="A56" s="273">
        <v>12</v>
      </c>
      <c r="B56" s="173"/>
      <c r="C56" s="174"/>
      <c r="D56" s="166"/>
      <c r="E56" s="272">
        <v>42</v>
      </c>
      <c r="F56" s="173"/>
      <c r="G56" s="174"/>
      <c r="H56" s="169"/>
      <c r="I56" s="275">
        <v>12</v>
      </c>
      <c r="J56" s="173"/>
      <c r="K56" s="175"/>
      <c r="L56" s="166"/>
      <c r="M56" s="275">
        <v>42</v>
      </c>
      <c r="N56" s="173"/>
      <c r="O56" s="176"/>
    </row>
    <row r="57" spans="1:15" ht="17" customHeight="1" x14ac:dyDescent="0.35">
      <c r="A57" s="273">
        <v>13</v>
      </c>
      <c r="B57" s="173"/>
      <c r="C57" s="174"/>
      <c r="D57" s="166"/>
      <c r="E57" s="272">
        <v>43</v>
      </c>
      <c r="F57" s="173"/>
      <c r="G57" s="174"/>
      <c r="H57" s="169"/>
      <c r="I57" s="275">
        <v>13</v>
      </c>
      <c r="J57" s="173"/>
      <c r="K57" s="175"/>
      <c r="L57" s="166"/>
      <c r="M57" s="275">
        <v>43</v>
      </c>
      <c r="N57" s="173"/>
      <c r="O57" s="176"/>
    </row>
    <row r="58" spans="1:15" ht="17" customHeight="1" x14ac:dyDescent="0.35">
      <c r="A58" s="273">
        <v>14</v>
      </c>
      <c r="B58" s="173"/>
      <c r="C58" s="174"/>
      <c r="D58" s="166"/>
      <c r="E58" s="272">
        <v>44</v>
      </c>
      <c r="F58" s="173"/>
      <c r="G58" s="174"/>
      <c r="H58" s="169"/>
      <c r="I58" s="275">
        <v>14</v>
      </c>
      <c r="J58" s="173"/>
      <c r="K58" s="175"/>
      <c r="L58" s="166"/>
      <c r="M58" s="275">
        <v>44</v>
      </c>
      <c r="N58" s="173"/>
      <c r="O58" s="176"/>
    </row>
    <row r="59" spans="1:15" ht="17" customHeight="1" x14ac:dyDescent="0.35">
      <c r="A59" s="273">
        <v>15</v>
      </c>
      <c r="B59" s="173"/>
      <c r="C59" s="174"/>
      <c r="D59" s="166"/>
      <c r="E59" s="272">
        <v>45</v>
      </c>
      <c r="F59" s="173"/>
      <c r="G59" s="174"/>
      <c r="H59" s="169"/>
      <c r="I59" s="275">
        <v>15</v>
      </c>
      <c r="J59" s="173"/>
      <c r="K59" s="175"/>
      <c r="L59" s="166"/>
      <c r="M59" s="275">
        <v>45</v>
      </c>
      <c r="N59" s="173"/>
      <c r="O59" s="176"/>
    </row>
    <row r="60" spans="1:15" ht="17" customHeight="1" x14ac:dyDescent="0.35">
      <c r="A60" s="273">
        <v>16</v>
      </c>
      <c r="B60" s="173"/>
      <c r="C60" s="174"/>
      <c r="D60" s="166"/>
      <c r="E60" s="272">
        <v>46</v>
      </c>
      <c r="F60" s="173"/>
      <c r="G60" s="174"/>
      <c r="H60" s="169"/>
      <c r="I60" s="275">
        <v>16</v>
      </c>
      <c r="J60" s="173"/>
      <c r="K60" s="175"/>
      <c r="L60" s="166"/>
      <c r="M60" s="275">
        <v>46</v>
      </c>
      <c r="N60" s="173"/>
      <c r="O60" s="176"/>
    </row>
    <row r="61" spans="1:15" ht="17" customHeight="1" x14ac:dyDescent="0.35">
      <c r="A61" s="273">
        <v>17</v>
      </c>
      <c r="B61" s="173"/>
      <c r="C61" s="174"/>
      <c r="D61" s="166"/>
      <c r="E61" s="272">
        <v>47</v>
      </c>
      <c r="F61" s="173"/>
      <c r="G61" s="174"/>
      <c r="H61" s="169"/>
      <c r="I61" s="275">
        <v>17</v>
      </c>
      <c r="J61" s="173"/>
      <c r="K61" s="175"/>
      <c r="L61" s="166"/>
      <c r="M61" s="275">
        <v>47</v>
      </c>
      <c r="N61" s="173"/>
      <c r="O61" s="176"/>
    </row>
    <row r="62" spans="1:15" ht="17" customHeight="1" x14ac:dyDescent="0.35">
      <c r="A62" s="273">
        <v>18</v>
      </c>
      <c r="B62" s="173"/>
      <c r="C62" s="174"/>
      <c r="D62" s="166"/>
      <c r="E62" s="272">
        <v>48</v>
      </c>
      <c r="F62" s="173"/>
      <c r="G62" s="174"/>
      <c r="H62" s="169"/>
      <c r="I62" s="275">
        <v>18</v>
      </c>
      <c r="J62" s="173"/>
      <c r="K62" s="175"/>
      <c r="L62" s="166"/>
      <c r="M62" s="275">
        <v>48</v>
      </c>
      <c r="N62" s="173"/>
      <c r="O62" s="176"/>
    </row>
    <row r="63" spans="1:15" ht="17" customHeight="1" x14ac:dyDescent="0.35">
      <c r="A63" s="273">
        <v>19</v>
      </c>
      <c r="B63" s="173"/>
      <c r="C63" s="174"/>
      <c r="D63" s="166"/>
      <c r="E63" s="272">
        <v>49</v>
      </c>
      <c r="F63" s="173"/>
      <c r="G63" s="174"/>
      <c r="H63" s="169"/>
      <c r="I63" s="275">
        <v>19</v>
      </c>
      <c r="J63" s="173"/>
      <c r="K63" s="175"/>
      <c r="L63" s="166"/>
      <c r="M63" s="275">
        <v>49</v>
      </c>
      <c r="N63" s="173"/>
      <c r="O63" s="176"/>
    </row>
    <row r="64" spans="1:15" ht="17" customHeight="1" x14ac:dyDescent="0.35">
      <c r="A64" s="273">
        <v>20</v>
      </c>
      <c r="B64" s="173"/>
      <c r="C64" s="174"/>
      <c r="D64" s="166"/>
      <c r="E64" s="272">
        <v>50</v>
      </c>
      <c r="F64" s="173"/>
      <c r="G64" s="174"/>
      <c r="H64" s="169"/>
      <c r="I64" s="275">
        <v>20</v>
      </c>
      <c r="J64" s="173"/>
      <c r="K64" s="175"/>
      <c r="L64" s="166"/>
      <c r="M64" s="275">
        <v>50</v>
      </c>
      <c r="N64" s="173"/>
      <c r="O64" s="176"/>
    </row>
    <row r="65" spans="1:15" ht="17" customHeight="1" x14ac:dyDescent="0.35">
      <c r="A65" s="273">
        <v>21</v>
      </c>
      <c r="B65" s="173"/>
      <c r="C65" s="174"/>
      <c r="D65" s="166"/>
      <c r="E65" s="272">
        <v>51</v>
      </c>
      <c r="F65" s="173"/>
      <c r="G65" s="174"/>
      <c r="H65" s="169"/>
      <c r="I65" s="275">
        <v>21</v>
      </c>
      <c r="J65" s="173"/>
      <c r="K65" s="175"/>
      <c r="L65" s="166"/>
      <c r="M65" s="275">
        <v>51</v>
      </c>
      <c r="N65" s="173"/>
      <c r="O65" s="176"/>
    </row>
    <row r="66" spans="1:15" ht="17" customHeight="1" x14ac:dyDescent="0.35">
      <c r="A66" s="273">
        <v>22</v>
      </c>
      <c r="B66" s="173"/>
      <c r="C66" s="174"/>
      <c r="D66" s="166"/>
      <c r="E66" s="272">
        <v>52</v>
      </c>
      <c r="F66" s="173"/>
      <c r="G66" s="174"/>
      <c r="H66" s="169"/>
      <c r="I66" s="275">
        <v>22</v>
      </c>
      <c r="J66" s="173"/>
      <c r="K66" s="175"/>
      <c r="L66" s="166"/>
      <c r="M66" s="275">
        <v>52</v>
      </c>
      <c r="N66" s="173"/>
      <c r="O66" s="176"/>
    </row>
    <row r="67" spans="1:15" ht="17" customHeight="1" x14ac:dyDescent="0.35">
      <c r="A67" s="273">
        <v>23</v>
      </c>
      <c r="B67" s="173"/>
      <c r="C67" s="174"/>
      <c r="D67" s="166"/>
      <c r="E67" s="272">
        <v>53</v>
      </c>
      <c r="F67" s="173"/>
      <c r="G67" s="174"/>
      <c r="H67" s="169"/>
      <c r="I67" s="275">
        <v>23</v>
      </c>
      <c r="J67" s="173"/>
      <c r="K67" s="175"/>
      <c r="L67" s="166"/>
      <c r="M67" s="275">
        <v>53</v>
      </c>
      <c r="N67" s="173"/>
      <c r="O67" s="176"/>
    </row>
    <row r="68" spans="1:15" ht="17" customHeight="1" x14ac:dyDescent="0.35">
      <c r="A68" s="273">
        <v>24</v>
      </c>
      <c r="B68" s="173"/>
      <c r="C68" s="174"/>
      <c r="D68" s="166"/>
      <c r="E68" s="272">
        <v>54</v>
      </c>
      <c r="F68" s="173"/>
      <c r="G68" s="174"/>
      <c r="H68" s="169"/>
      <c r="I68" s="275">
        <v>24</v>
      </c>
      <c r="J68" s="173"/>
      <c r="K68" s="175"/>
      <c r="L68" s="166"/>
      <c r="M68" s="275">
        <v>54</v>
      </c>
      <c r="N68" s="173"/>
      <c r="O68" s="176"/>
    </row>
    <row r="69" spans="1:15" ht="17" customHeight="1" x14ac:dyDescent="0.35">
      <c r="A69" s="273">
        <v>25</v>
      </c>
      <c r="B69" s="173"/>
      <c r="C69" s="174"/>
      <c r="D69" s="166"/>
      <c r="E69" s="272">
        <v>55</v>
      </c>
      <c r="F69" s="173"/>
      <c r="G69" s="174"/>
      <c r="H69" s="169"/>
      <c r="I69" s="275">
        <v>25</v>
      </c>
      <c r="J69" s="173"/>
      <c r="K69" s="175"/>
      <c r="L69" s="166"/>
      <c r="M69" s="275">
        <v>55</v>
      </c>
      <c r="N69" s="173"/>
      <c r="O69" s="176"/>
    </row>
    <row r="70" spans="1:15" ht="17" customHeight="1" x14ac:dyDescent="0.35">
      <c r="A70" s="273">
        <v>26</v>
      </c>
      <c r="B70" s="173"/>
      <c r="C70" s="174"/>
      <c r="D70" s="166"/>
      <c r="E70" s="272">
        <v>56</v>
      </c>
      <c r="F70" s="173"/>
      <c r="G70" s="174"/>
      <c r="H70" s="169"/>
      <c r="I70" s="275">
        <v>26</v>
      </c>
      <c r="J70" s="173"/>
      <c r="K70" s="175"/>
      <c r="L70" s="166"/>
      <c r="M70" s="275">
        <v>56</v>
      </c>
      <c r="N70" s="173"/>
      <c r="O70" s="176"/>
    </row>
    <row r="71" spans="1:15" ht="17" customHeight="1" x14ac:dyDescent="0.35">
      <c r="A71" s="273">
        <v>27</v>
      </c>
      <c r="B71" s="173"/>
      <c r="C71" s="174"/>
      <c r="D71" s="166"/>
      <c r="E71" s="272">
        <v>57</v>
      </c>
      <c r="F71" s="173"/>
      <c r="G71" s="174"/>
      <c r="H71" s="169"/>
      <c r="I71" s="275">
        <v>27</v>
      </c>
      <c r="J71" s="173"/>
      <c r="K71" s="175"/>
      <c r="L71" s="166"/>
      <c r="M71" s="275">
        <v>57</v>
      </c>
      <c r="N71" s="173"/>
      <c r="O71" s="176"/>
    </row>
    <row r="72" spans="1:15" ht="17" customHeight="1" x14ac:dyDescent="0.35">
      <c r="A72" s="273">
        <v>28</v>
      </c>
      <c r="B72" s="173"/>
      <c r="C72" s="174"/>
      <c r="D72" s="166"/>
      <c r="E72" s="272">
        <v>58</v>
      </c>
      <c r="F72" s="173"/>
      <c r="G72" s="174"/>
      <c r="H72" s="169"/>
      <c r="I72" s="275">
        <v>28</v>
      </c>
      <c r="J72" s="173"/>
      <c r="K72" s="175"/>
      <c r="L72" s="166"/>
      <c r="M72" s="275">
        <v>58</v>
      </c>
      <c r="N72" s="173"/>
      <c r="O72" s="176"/>
    </row>
    <row r="73" spans="1:15" ht="17" customHeight="1" x14ac:dyDescent="0.35">
      <c r="A73" s="273">
        <v>29</v>
      </c>
      <c r="B73" s="173"/>
      <c r="C73" s="174"/>
      <c r="D73" s="166"/>
      <c r="E73" s="272">
        <v>59</v>
      </c>
      <c r="F73" s="173"/>
      <c r="G73" s="174"/>
      <c r="H73" s="169"/>
      <c r="I73" s="275">
        <v>29</v>
      </c>
      <c r="J73" s="173"/>
      <c r="K73" s="175"/>
      <c r="L73" s="166"/>
      <c r="M73" s="275">
        <v>59</v>
      </c>
      <c r="N73" s="173"/>
      <c r="O73" s="176"/>
    </row>
    <row r="74" spans="1:15" ht="17" customHeight="1" thickBot="1" x14ac:dyDescent="0.4">
      <c r="A74" s="177">
        <v>30</v>
      </c>
      <c r="B74" s="178"/>
      <c r="C74" s="179"/>
      <c r="D74" s="180"/>
      <c r="E74" s="181">
        <v>60</v>
      </c>
      <c r="F74" s="178"/>
      <c r="G74" s="179"/>
      <c r="H74" s="169"/>
      <c r="I74" s="183">
        <v>30</v>
      </c>
      <c r="J74" s="178"/>
      <c r="K74" s="184"/>
      <c r="L74" s="180"/>
      <c r="M74" s="183">
        <v>60</v>
      </c>
      <c r="N74" s="178"/>
      <c r="O74" s="185"/>
    </row>
    <row r="75" spans="1:15" ht="20" customHeight="1" thickBot="1" x14ac:dyDescent="0.4">
      <c r="A75" s="510" t="s">
        <v>38</v>
      </c>
      <c r="B75" s="510"/>
      <c r="C75" s="510"/>
      <c r="D75" s="510"/>
      <c r="E75" s="511"/>
      <c r="F75" s="511"/>
      <c r="G75" s="285"/>
      <c r="H75" s="169"/>
      <c r="I75" s="510" t="s">
        <v>38</v>
      </c>
      <c r="J75" s="510"/>
      <c r="K75" s="510"/>
      <c r="L75" s="510"/>
      <c r="M75" s="511"/>
      <c r="N75" s="511"/>
      <c r="O75" s="286"/>
    </row>
    <row r="76" spans="1:15" ht="20" customHeight="1" thickBot="1" x14ac:dyDescent="0.4">
      <c r="A76" s="512" t="s">
        <v>115</v>
      </c>
      <c r="B76" s="512"/>
      <c r="C76" s="512">
        <f>C37</f>
        <v>60</v>
      </c>
      <c r="D76" s="512"/>
      <c r="E76" s="511"/>
      <c r="F76" s="511"/>
      <c r="G76" s="285"/>
      <c r="H76" s="169"/>
      <c r="I76" s="512" t="s">
        <v>115</v>
      </c>
      <c r="J76" s="512"/>
      <c r="K76" s="512">
        <f>C76</f>
        <v>60</v>
      </c>
      <c r="L76" s="512"/>
      <c r="M76" s="511"/>
      <c r="N76" s="511"/>
      <c r="O76" s="286"/>
    </row>
    <row r="77" spans="1:15" ht="20" customHeight="1" thickBot="1" x14ac:dyDescent="0.4">
      <c r="A77" s="510" t="s">
        <v>39</v>
      </c>
      <c r="B77" s="510"/>
      <c r="C77" s="510"/>
      <c r="D77" s="510"/>
      <c r="E77" s="511"/>
      <c r="F77" s="511"/>
      <c r="G77" s="285"/>
      <c r="H77" s="169"/>
      <c r="I77" s="510" t="s">
        <v>39</v>
      </c>
      <c r="J77" s="510"/>
      <c r="K77" s="510"/>
      <c r="L77" s="510"/>
      <c r="M77" s="511"/>
      <c r="N77" s="511"/>
      <c r="O77" s="286"/>
    </row>
    <row r="78" spans="1:15" ht="20" customHeight="1" thickBot="1" x14ac:dyDescent="0.4">
      <c r="A78" s="510" t="str">
        <f>A39</f>
        <v xml:space="preserve">Partijpunten: </v>
      </c>
      <c r="B78" s="510"/>
      <c r="C78" s="510"/>
      <c r="D78" s="510"/>
      <c r="E78" s="511"/>
      <c r="F78" s="511"/>
      <c r="G78" s="287"/>
      <c r="H78" s="182"/>
      <c r="I78" s="510" t="str">
        <f>A39</f>
        <v xml:space="preserve">Partijpunten: </v>
      </c>
      <c r="J78" s="510"/>
      <c r="K78" s="510"/>
      <c r="L78" s="510"/>
      <c r="M78" s="511"/>
      <c r="N78" s="511"/>
      <c r="O78" s="288"/>
    </row>
    <row r="79" spans="1:15" ht="30" customHeight="1" thickBot="1" x14ac:dyDescent="0.5">
      <c r="A79" s="156" t="str">
        <f>A1</f>
        <v>DB Li</v>
      </c>
      <c r="B79" s="276" t="s">
        <v>33</v>
      </c>
      <c r="C79" s="522">
        <v>3</v>
      </c>
      <c r="D79" s="523"/>
      <c r="E79" s="277" t="s">
        <v>112</v>
      </c>
      <c r="F79" s="295" t="str">
        <f>F1</f>
        <v>Finale</v>
      </c>
      <c r="G79" s="279" t="s">
        <v>118</v>
      </c>
      <c r="H79" s="290"/>
      <c r="I79" s="156" t="str">
        <f>A79</f>
        <v>DB Li</v>
      </c>
      <c r="J79" s="276" t="s">
        <v>33</v>
      </c>
      <c r="K79" s="524">
        <f>C79</f>
        <v>3</v>
      </c>
      <c r="L79" s="523"/>
      <c r="M79" s="277" t="s">
        <v>112</v>
      </c>
      <c r="N79" s="294" t="str">
        <f>F79</f>
        <v>Finale</v>
      </c>
      <c r="O79" s="280" t="s">
        <v>117</v>
      </c>
    </row>
    <row r="80" spans="1:15" ht="15" customHeight="1" thickBot="1" x14ac:dyDescent="0.4">
      <c r="A80" s="156"/>
      <c r="B80" s="513"/>
      <c r="C80" s="514"/>
      <c r="D80" s="514"/>
      <c r="E80" s="514"/>
      <c r="F80" s="514"/>
      <c r="G80" s="515"/>
      <c r="H80" s="159"/>
      <c r="I80" s="513"/>
      <c r="J80" s="514"/>
      <c r="K80" s="514"/>
      <c r="L80" s="514"/>
      <c r="M80" s="514"/>
      <c r="N80" s="514"/>
      <c r="O80" s="515"/>
    </row>
    <row r="81" spans="1:15" ht="15" customHeight="1" thickBot="1" x14ac:dyDescent="0.4">
      <c r="A81" s="281"/>
      <c r="B81" s="516" t="s">
        <v>114</v>
      </c>
      <c r="C81" s="517"/>
      <c r="D81" s="517"/>
      <c r="E81" s="517"/>
      <c r="F81" s="517"/>
      <c r="G81" s="517"/>
      <c r="H81" s="517"/>
      <c r="I81" s="517"/>
      <c r="J81" s="517"/>
      <c r="K81" s="517"/>
      <c r="L81" s="517"/>
      <c r="M81" s="517"/>
      <c r="N81" s="518"/>
      <c r="O81" s="282"/>
    </row>
    <row r="82" spans="1:15" ht="19" customHeight="1" thickBot="1" x14ac:dyDescent="0.4">
      <c r="A82" s="158" t="s">
        <v>34</v>
      </c>
      <c r="B82" s="519"/>
      <c r="C82" s="520"/>
      <c r="D82" s="520"/>
      <c r="E82" s="520"/>
      <c r="F82" s="520"/>
      <c r="G82" s="521"/>
      <c r="H82" s="336"/>
      <c r="I82" s="158" t="s">
        <v>34</v>
      </c>
      <c r="J82" s="519"/>
      <c r="K82" s="520"/>
      <c r="L82" s="520"/>
      <c r="M82" s="520"/>
      <c r="N82" s="520"/>
      <c r="O82" s="521"/>
    </row>
    <row r="83" spans="1:15" ht="19" customHeight="1" thickBot="1" x14ac:dyDescent="0.4">
      <c r="A83" s="160" t="s">
        <v>35</v>
      </c>
      <c r="B83" s="160" t="s">
        <v>36</v>
      </c>
      <c r="C83" s="161" t="s">
        <v>37</v>
      </c>
      <c r="D83" s="284"/>
      <c r="E83" s="162" t="s">
        <v>35</v>
      </c>
      <c r="F83" s="160" t="s">
        <v>36</v>
      </c>
      <c r="G83" s="161" t="s">
        <v>37</v>
      </c>
      <c r="H83" s="335"/>
      <c r="I83" s="162" t="s">
        <v>35</v>
      </c>
      <c r="J83" s="160" t="s">
        <v>36</v>
      </c>
      <c r="K83" s="160" t="s">
        <v>37</v>
      </c>
      <c r="L83" s="284"/>
      <c r="M83" s="160" t="s">
        <v>35</v>
      </c>
      <c r="N83" s="160" t="s">
        <v>36</v>
      </c>
      <c r="O83" s="160" t="s">
        <v>37</v>
      </c>
    </row>
    <row r="84" spans="1:15" ht="17" customHeight="1" x14ac:dyDescent="0.35">
      <c r="A84" s="163">
        <v>1</v>
      </c>
      <c r="B84" s="164"/>
      <c r="C84" s="165"/>
      <c r="D84" s="166"/>
      <c r="E84" s="167">
        <v>31</v>
      </c>
      <c r="F84" s="168"/>
      <c r="G84" s="165"/>
      <c r="H84" s="169"/>
      <c r="I84" s="170">
        <v>1</v>
      </c>
      <c r="J84" s="164"/>
      <c r="K84" s="171"/>
      <c r="L84" s="166"/>
      <c r="M84" s="170">
        <v>31</v>
      </c>
      <c r="N84" s="168"/>
      <c r="O84" s="172"/>
    </row>
    <row r="85" spans="1:15" ht="17" customHeight="1" x14ac:dyDescent="0.35">
      <c r="A85" s="273">
        <v>2</v>
      </c>
      <c r="B85" s="173"/>
      <c r="C85" s="174"/>
      <c r="D85" s="166"/>
      <c r="E85" s="272">
        <v>32</v>
      </c>
      <c r="F85" s="173"/>
      <c r="G85" s="174"/>
      <c r="H85" s="169"/>
      <c r="I85" s="275">
        <v>2</v>
      </c>
      <c r="J85" s="173"/>
      <c r="K85" s="175"/>
      <c r="L85" s="166"/>
      <c r="M85" s="275">
        <v>32</v>
      </c>
      <c r="N85" s="173"/>
      <c r="O85" s="176"/>
    </row>
    <row r="86" spans="1:15" ht="17" customHeight="1" x14ac:dyDescent="0.35">
      <c r="A86" s="273">
        <v>3</v>
      </c>
      <c r="B86" s="173"/>
      <c r="C86" s="174"/>
      <c r="D86" s="166"/>
      <c r="E86" s="272">
        <v>33</v>
      </c>
      <c r="F86" s="173"/>
      <c r="G86" s="174"/>
      <c r="H86" s="169"/>
      <c r="I86" s="275">
        <v>3</v>
      </c>
      <c r="J86" s="173"/>
      <c r="K86" s="175"/>
      <c r="L86" s="166"/>
      <c r="M86" s="275">
        <v>33</v>
      </c>
      <c r="N86" s="173"/>
      <c r="O86" s="176"/>
    </row>
    <row r="87" spans="1:15" ht="17" customHeight="1" x14ac:dyDescent="0.35">
      <c r="A87" s="273">
        <v>4</v>
      </c>
      <c r="B87" s="173"/>
      <c r="C87" s="174"/>
      <c r="D87" s="166"/>
      <c r="E87" s="272">
        <v>34</v>
      </c>
      <c r="F87" s="173"/>
      <c r="G87" s="174"/>
      <c r="H87" s="169"/>
      <c r="I87" s="275">
        <v>4</v>
      </c>
      <c r="J87" s="173"/>
      <c r="K87" s="175"/>
      <c r="L87" s="166"/>
      <c r="M87" s="275">
        <v>34</v>
      </c>
      <c r="N87" s="173"/>
      <c r="O87" s="176"/>
    </row>
    <row r="88" spans="1:15" ht="17" customHeight="1" x14ac:dyDescent="0.35">
      <c r="A88" s="273">
        <v>5</v>
      </c>
      <c r="B88" s="173"/>
      <c r="C88" s="174"/>
      <c r="D88" s="166"/>
      <c r="E88" s="272">
        <v>35</v>
      </c>
      <c r="F88" s="173"/>
      <c r="G88" s="174"/>
      <c r="H88" s="169"/>
      <c r="I88" s="275">
        <v>5</v>
      </c>
      <c r="J88" s="173"/>
      <c r="K88" s="175"/>
      <c r="L88" s="166"/>
      <c r="M88" s="275">
        <v>35</v>
      </c>
      <c r="N88" s="173"/>
      <c r="O88" s="176"/>
    </row>
    <row r="89" spans="1:15" ht="17" customHeight="1" x14ac:dyDescent="0.35">
      <c r="A89" s="273">
        <v>6</v>
      </c>
      <c r="B89" s="173"/>
      <c r="C89" s="174"/>
      <c r="D89" s="166"/>
      <c r="E89" s="272">
        <v>36</v>
      </c>
      <c r="F89" s="173"/>
      <c r="G89" s="174"/>
      <c r="H89" s="169"/>
      <c r="I89" s="275">
        <v>6</v>
      </c>
      <c r="J89" s="173"/>
      <c r="K89" s="175"/>
      <c r="L89" s="166"/>
      <c r="M89" s="275">
        <v>36</v>
      </c>
      <c r="N89" s="173"/>
      <c r="O89" s="176"/>
    </row>
    <row r="90" spans="1:15" ht="17" customHeight="1" x14ac:dyDescent="0.35">
      <c r="A90" s="273">
        <v>7</v>
      </c>
      <c r="B90" s="173"/>
      <c r="C90" s="174"/>
      <c r="D90" s="166"/>
      <c r="E90" s="272">
        <v>37</v>
      </c>
      <c r="F90" s="173"/>
      <c r="G90" s="174"/>
      <c r="H90" s="169"/>
      <c r="I90" s="275">
        <v>7</v>
      </c>
      <c r="J90" s="173"/>
      <c r="K90" s="175"/>
      <c r="L90" s="166"/>
      <c r="M90" s="275">
        <v>37</v>
      </c>
      <c r="N90" s="173"/>
      <c r="O90" s="176"/>
    </row>
    <row r="91" spans="1:15" ht="17" customHeight="1" x14ac:dyDescent="0.35">
      <c r="A91" s="273">
        <v>8</v>
      </c>
      <c r="B91" s="173"/>
      <c r="C91" s="174"/>
      <c r="D91" s="166"/>
      <c r="E91" s="272">
        <v>38</v>
      </c>
      <c r="F91" s="173"/>
      <c r="G91" s="174"/>
      <c r="H91" s="169"/>
      <c r="I91" s="275">
        <v>8</v>
      </c>
      <c r="J91" s="173"/>
      <c r="K91" s="175"/>
      <c r="L91" s="166"/>
      <c r="M91" s="275">
        <v>38</v>
      </c>
      <c r="N91" s="173"/>
      <c r="O91" s="176"/>
    </row>
    <row r="92" spans="1:15" ht="17" customHeight="1" x14ac:dyDescent="0.35">
      <c r="A92" s="273">
        <v>9</v>
      </c>
      <c r="B92" s="173"/>
      <c r="C92" s="174"/>
      <c r="D92" s="166"/>
      <c r="E92" s="272">
        <v>39</v>
      </c>
      <c r="F92" s="173"/>
      <c r="G92" s="174"/>
      <c r="H92" s="169"/>
      <c r="I92" s="275">
        <v>9</v>
      </c>
      <c r="J92" s="173"/>
      <c r="K92" s="175"/>
      <c r="L92" s="166"/>
      <c r="M92" s="275">
        <v>39</v>
      </c>
      <c r="N92" s="173"/>
      <c r="O92" s="176"/>
    </row>
    <row r="93" spans="1:15" ht="17" customHeight="1" x14ac:dyDescent="0.35">
      <c r="A93" s="273">
        <v>10</v>
      </c>
      <c r="B93" s="173"/>
      <c r="C93" s="174"/>
      <c r="D93" s="166"/>
      <c r="E93" s="272">
        <v>40</v>
      </c>
      <c r="F93" s="173"/>
      <c r="G93" s="174"/>
      <c r="H93" s="169"/>
      <c r="I93" s="275">
        <v>10</v>
      </c>
      <c r="J93" s="173"/>
      <c r="K93" s="175"/>
      <c r="L93" s="166"/>
      <c r="M93" s="275">
        <v>40</v>
      </c>
      <c r="N93" s="173"/>
      <c r="O93" s="176"/>
    </row>
    <row r="94" spans="1:15" ht="17" customHeight="1" x14ac:dyDescent="0.35">
      <c r="A94" s="273">
        <v>11</v>
      </c>
      <c r="B94" s="173"/>
      <c r="C94" s="174"/>
      <c r="D94" s="166"/>
      <c r="E94" s="272">
        <v>41</v>
      </c>
      <c r="F94" s="173"/>
      <c r="G94" s="174"/>
      <c r="H94" s="169"/>
      <c r="I94" s="275">
        <v>11</v>
      </c>
      <c r="J94" s="173"/>
      <c r="K94" s="175"/>
      <c r="L94" s="166"/>
      <c r="M94" s="275">
        <v>41</v>
      </c>
      <c r="N94" s="173"/>
      <c r="O94" s="176"/>
    </row>
    <row r="95" spans="1:15" ht="17" customHeight="1" x14ac:dyDescent="0.35">
      <c r="A95" s="273">
        <v>12</v>
      </c>
      <c r="B95" s="173"/>
      <c r="C95" s="174"/>
      <c r="D95" s="166"/>
      <c r="E95" s="272">
        <v>42</v>
      </c>
      <c r="F95" s="173"/>
      <c r="G95" s="174"/>
      <c r="H95" s="169"/>
      <c r="I95" s="275">
        <v>12</v>
      </c>
      <c r="J95" s="173"/>
      <c r="K95" s="175"/>
      <c r="L95" s="166"/>
      <c r="M95" s="275">
        <v>42</v>
      </c>
      <c r="N95" s="173"/>
      <c r="O95" s="176"/>
    </row>
    <row r="96" spans="1:15" ht="17" customHeight="1" x14ac:dyDescent="0.35">
      <c r="A96" s="273">
        <v>13</v>
      </c>
      <c r="B96" s="173"/>
      <c r="C96" s="174"/>
      <c r="D96" s="166"/>
      <c r="E96" s="272">
        <v>43</v>
      </c>
      <c r="F96" s="173"/>
      <c r="G96" s="174"/>
      <c r="H96" s="169"/>
      <c r="I96" s="275">
        <v>13</v>
      </c>
      <c r="J96" s="173"/>
      <c r="K96" s="175"/>
      <c r="L96" s="166"/>
      <c r="M96" s="275">
        <v>43</v>
      </c>
      <c r="N96" s="173"/>
      <c r="O96" s="176"/>
    </row>
    <row r="97" spans="1:15" ht="17" customHeight="1" x14ac:dyDescent="0.35">
      <c r="A97" s="273">
        <v>14</v>
      </c>
      <c r="B97" s="173"/>
      <c r="C97" s="174"/>
      <c r="D97" s="166"/>
      <c r="E97" s="272">
        <v>44</v>
      </c>
      <c r="F97" s="173"/>
      <c r="G97" s="174"/>
      <c r="H97" s="169"/>
      <c r="I97" s="275">
        <v>14</v>
      </c>
      <c r="J97" s="173"/>
      <c r="K97" s="175"/>
      <c r="L97" s="166"/>
      <c r="M97" s="275">
        <v>44</v>
      </c>
      <c r="N97" s="173"/>
      <c r="O97" s="176"/>
    </row>
    <row r="98" spans="1:15" ht="17" customHeight="1" x14ac:dyDescent="0.35">
      <c r="A98" s="273">
        <v>15</v>
      </c>
      <c r="B98" s="173"/>
      <c r="C98" s="174"/>
      <c r="D98" s="166"/>
      <c r="E98" s="272">
        <v>45</v>
      </c>
      <c r="F98" s="173"/>
      <c r="G98" s="174"/>
      <c r="H98" s="169"/>
      <c r="I98" s="275">
        <v>15</v>
      </c>
      <c r="J98" s="173"/>
      <c r="K98" s="175"/>
      <c r="L98" s="166"/>
      <c r="M98" s="275">
        <v>45</v>
      </c>
      <c r="N98" s="173"/>
      <c r="O98" s="176"/>
    </row>
    <row r="99" spans="1:15" ht="17" customHeight="1" x14ac:dyDescent="0.35">
      <c r="A99" s="273">
        <v>16</v>
      </c>
      <c r="B99" s="173"/>
      <c r="C99" s="174"/>
      <c r="D99" s="166"/>
      <c r="E99" s="272">
        <v>46</v>
      </c>
      <c r="F99" s="173"/>
      <c r="G99" s="174"/>
      <c r="H99" s="169"/>
      <c r="I99" s="275">
        <v>16</v>
      </c>
      <c r="J99" s="173"/>
      <c r="K99" s="175"/>
      <c r="L99" s="166"/>
      <c r="M99" s="275">
        <v>46</v>
      </c>
      <c r="N99" s="173"/>
      <c r="O99" s="176"/>
    </row>
    <row r="100" spans="1:15" ht="17" customHeight="1" x14ac:dyDescent="0.35">
      <c r="A100" s="273">
        <v>17</v>
      </c>
      <c r="B100" s="173"/>
      <c r="C100" s="174"/>
      <c r="D100" s="166"/>
      <c r="E100" s="272">
        <v>47</v>
      </c>
      <c r="F100" s="173"/>
      <c r="G100" s="174"/>
      <c r="H100" s="169"/>
      <c r="I100" s="275">
        <v>17</v>
      </c>
      <c r="J100" s="173"/>
      <c r="K100" s="175"/>
      <c r="L100" s="166"/>
      <c r="M100" s="275">
        <v>47</v>
      </c>
      <c r="N100" s="173"/>
      <c r="O100" s="176"/>
    </row>
    <row r="101" spans="1:15" ht="17" customHeight="1" x14ac:dyDescent="0.35">
      <c r="A101" s="273">
        <v>18</v>
      </c>
      <c r="B101" s="173"/>
      <c r="C101" s="174"/>
      <c r="D101" s="166"/>
      <c r="E101" s="272">
        <v>48</v>
      </c>
      <c r="F101" s="173"/>
      <c r="G101" s="174"/>
      <c r="H101" s="169"/>
      <c r="I101" s="275">
        <v>18</v>
      </c>
      <c r="J101" s="173"/>
      <c r="K101" s="175"/>
      <c r="L101" s="166"/>
      <c r="M101" s="275">
        <v>48</v>
      </c>
      <c r="N101" s="173"/>
      <c r="O101" s="176"/>
    </row>
    <row r="102" spans="1:15" ht="17" customHeight="1" x14ac:dyDescent="0.35">
      <c r="A102" s="273">
        <v>19</v>
      </c>
      <c r="B102" s="173"/>
      <c r="C102" s="174"/>
      <c r="D102" s="166"/>
      <c r="E102" s="272">
        <v>49</v>
      </c>
      <c r="F102" s="173"/>
      <c r="G102" s="174"/>
      <c r="H102" s="169"/>
      <c r="I102" s="275">
        <v>19</v>
      </c>
      <c r="J102" s="173"/>
      <c r="K102" s="175"/>
      <c r="L102" s="166"/>
      <c r="M102" s="275">
        <v>49</v>
      </c>
      <c r="N102" s="173"/>
      <c r="O102" s="176"/>
    </row>
    <row r="103" spans="1:15" ht="17" customHeight="1" x14ac:dyDescent="0.35">
      <c r="A103" s="273">
        <v>20</v>
      </c>
      <c r="B103" s="173"/>
      <c r="C103" s="174"/>
      <c r="D103" s="166"/>
      <c r="E103" s="272">
        <v>50</v>
      </c>
      <c r="F103" s="173"/>
      <c r="G103" s="174"/>
      <c r="H103" s="169"/>
      <c r="I103" s="275">
        <v>20</v>
      </c>
      <c r="J103" s="173"/>
      <c r="K103" s="175"/>
      <c r="L103" s="166"/>
      <c r="M103" s="275">
        <v>50</v>
      </c>
      <c r="N103" s="173"/>
      <c r="O103" s="176"/>
    </row>
    <row r="104" spans="1:15" ht="17" customHeight="1" x14ac:dyDescent="0.35">
      <c r="A104" s="273">
        <v>21</v>
      </c>
      <c r="B104" s="173"/>
      <c r="C104" s="174"/>
      <c r="D104" s="166"/>
      <c r="E104" s="272">
        <v>51</v>
      </c>
      <c r="F104" s="173"/>
      <c r="G104" s="174"/>
      <c r="H104" s="169"/>
      <c r="I104" s="275">
        <v>21</v>
      </c>
      <c r="J104" s="173"/>
      <c r="K104" s="175"/>
      <c r="L104" s="166"/>
      <c r="M104" s="275">
        <v>51</v>
      </c>
      <c r="N104" s="173"/>
      <c r="O104" s="176"/>
    </row>
    <row r="105" spans="1:15" ht="17" customHeight="1" x14ac:dyDescent="0.35">
      <c r="A105" s="273">
        <v>22</v>
      </c>
      <c r="B105" s="173"/>
      <c r="C105" s="174"/>
      <c r="D105" s="166"/>
      <c r="E105" s="272">
        <v>52</v>
      </c>
      <c r="F105" s="173"/>
      <c r="G105" s="174"/>
      <c r="H105" s="169"/>
      <c r="I105" s="275">
        <v>22</v>
      </c>
      <c r="J105" s="173"/>
      <c r="K105" s="175"/>
      <c r="L105" s="166"/>
      <c r="M105" s="275">
        <v>52</v>
      </c>
      <c r="N105" s="173"/>
      <c r="O105" s="176"/>
    </row>
    <row r="106" spans="1:15" ht="17" customHeight="1" x14ac:dyDescent="0.35">
      <c r="A106" s="273">
        <v>23</v>
      </c>
      <c r="B106" s="173"/>
      <c r="C106" s="174"/>
      <c r="D106" s="166"/>
      <c r="E106" s="272">
        <v>53</v>
      </c>
      <c r="F106" s="173"/>
      <c r="G106" s="174"/>
      <c r="H106" s="169"/>
      <c r="I106" s="275">
        <v>23</v>
      </c>
      <c r="J106" s="173"/>
      <c r="K106" s="175"/>
      <c r="L106" s="166"/>
      <c r="M106" s="275">
        <v>53</v>
      </c>
      <c r="N106" s="173"/>
      <c r="O106" s="176"/>
    </row>
    <row r="107" spans="1:15" ht="17" customHeight="1" x14ac:dyDescent="0.35">
      <c r="A107" s="273">
        <v>24</v>
      </c>
      <c r="B107" s="173"/>
      <c r="C107" s="174"/>
      <c r="D107" s="166"/>
      <c r="E107" s="272">
        <v>54</v>
      </c>
      <c r="F107" s="173"/>
      <c r="G107" s="174"/>
      <c r="H107" s="169"/>
      <c r="I107" s="275">
        <v>24</v>
      </c>
      <c r="J107" s="173"/>
      <c r="K107" s="175"/>
      <c r="L107" s="166"/>
      <c r="M107" s="275">
        <v>54</v>
      </c>
      <c r="N107" s="173"/>
      <c r="O107" s="176"/>
    </row>
    <row r="108" spans="1:15" ht="17" customHeight="1" x14ac:dyDescent="0.35">
      <c r="A108" s="273">
        <v>25</v>
      </c>
      <c r="B108" s="173"/>
      <c r="C108" s="174"/>
      <c r="D108" s="166"/>
      <c r="E108" s="272">
        <v>55</v>
      </c>
      <c r="F108" s="173"/>
      <c r="G108" s="174"/>
      <c r="H108" s="169"/>
      <c r="I108" s="275">
        <v>25</v>
      </c>
      <c r="J108" s="173"/>
      <c r="K108" s="175"/>
      <c r="L108" s="166"/>
      <c r="M108" s="275">
        <v>55</v>
      </c>
      <c r="N108" s="173"/>
      <c r="O108" s="176"/>
    </row>
    <row r="109" spans="1:15" ht="17" customHeight="1" x14ac:dyDescent="0.35">
      <c r="A109" s="273">
        <v>26</v>
      </c>
      <c r="B109" s="173"/>
      <c r="C109" s="174"/>
      <c r="D109" s="166"/>
      <c r="E109" s="272">
        <v>56</v>
      </c>
      <c r="F109" s="173"/>
      <c r="G109" s="174"/>
      <c r="H109" s="169"/>
      <c r="I109" s="275">
        <v>26</v>
      </c>
      <c r="J109" s="173"/>
      <c r="K109" s="175"/>
      <c r="L109" s="166"/>
      <c r="M109" s="275">
        <v>56</v>
      </c>
      <c r="N109" s="173"/>
      <c r="O109" s="176"/>
    </row>
    <row r="110" spans="1:15" ht="17" customHeight="1" x14ac:dyDescent="0.35">
      <c r="A110" s="273">
        <v>27</v>
      </c>
      <c r="B110" s="173"/>
      <c r="C110" s="174"/>
      <c r="D110" s="166"/>
      <c r="E110" s="272">
        <v>57</v>
      </c>
      <c r="F110" s="173"/>
      <c r="G110" s="174"/>
      <c r="H110" s="169"/>
      <c r="I110" s="275">
        <v>27</v>
      </c>
      <c r="J110" s="173"/>
      <c r="K110" s="175"/>
      <c r="L110" s="166"/>
      <c r="M110" s="275">
        <v>57</v>
      </c>
      <c r="N110" s="173"/>
      <c r="O110" s="176"/>
    </row>
    <row r="111" spans="1:15" ht="17" customHeight="1" x14ac:dyDescent="0.35">
      <c r="A111" s="273">
        <v>28</v>
      </c>
      <c r="B111" s="173"/>
      <c r="C111" s="174"/>
      <c r="D111" s="166"/>
      <c r="E111" s="272">
        <v>58</v>
      </c>
      <c r="F111" s="173"/>
      <c r="G111" s="174"/>
      <c r="H111" s="169"/>
      <c r="I111" s="275">
        <v>28</v>
      </c>
      <c r="J111" s="173"/>
      <c r="K111" s="175"/>
      <c r="L111" s="166"/>
      <c r="M111" s="275">
        <v>58</v>
      </c>
      <c r="N111" s="173"/>
      <c r="O111" s="176"/>
    </row>
    <row r="112" spans="1:15" ht="17" customHeight="1" x14ac:dyDescent="0.35">
      <c r="A112" s="273">
        <v>29</v>
      </c>
      <c r="B112" s="173"/>
      <c r="C112" s="174"/>
      <c r="D112" s="166"/>
      <c r="E112" s="272">
        <v>59</v>
      </c>
      <c r="F112" s="173"/>
      <c r="G112" s="174"/>
      <c r="H112" s="169"/>
      <c r="I112" s="275">
        <v>29</v>
      </c>
      <c r="J112" s="173"/>
      <c r="K112" s="175"/>
      <c r="L112" s="166"/>
      <c r="M112" s="275">
        <v>59</v>
      </c>
      <c r="N112" s="173"/>
      <c r="O112" s="176"/>
    </row>
    <row r="113" spans="1:15" ht="17" customHeight="1" thickBot="1" x14ac:dyDescent="0.4">
      <c r="A113" s="177">
        <v>30</v>
      </c>
      <c r="B113" s="178"/>
      <c r="C113" s="179"/>
      <c r="D113" s="180"/>
      <c r="E113" s="181">
        <v>60</v>
      </c>
      <c r="F113" s="178"/>
      <c r="G113" s="179"/>
      <c r="H113" s="169"/>
      <c r="I113" s="183">
        <v>30</v>
      </c>
      <c r="J113" s="178"/>
      <c r="K113" s="184"/>
      <c r="L113" s="180"/>
      <c r="M113" s="183">
        <v>60</v>
      </c>
      <c r="N113" s="178"/>
      <c r="O113" s="185"/>
    </row>
    <row r="114" spans="1:15" ht="20" customHeight="1" thickBot="1" x14ac:dyDescent="0.4">
      <c r="A114" s="510" t="s">
        <v>38</v>
      </c>
      <c r="B114" s="510"/>
      <c r="C114" s="510"/>
      <c r="D114" s="510"/>
      <c r="E114" s="511"/>
      <c r="F114" s="511"/>
      <c r="G114" s="285"/>
      <c r="H114" s="169"/>
      <c r="I114" s="510" t="s">
        <v>38</v>
      </c>
      <c r="J114" s="510"/>
      <c r="K114" s="510"/>
      <c r="L114" s="510"/>
      <c r="M114" s="511"/>
      <c r="N114" s="511"/>
      <c r="O114" s="286"/>
    </row>
    <row r="115" spans="1:15" ht="20" customHeight="1" thickBot="1" x14ac:dyDescent="0.4">
      <c r="A115" s="512" t="s">
        <v>115</v>
      </c>
      <c r="B115" s="512"/>
      <c r="C115" s="512">
        <f>C37</f>
        <v>60</v>
      </c>
      <c r="D115" s="512"/>
      <c r="E115" s="511"/>
      <c r="F115" s="511"/>
      <c r="G115" s="285"/>
      <c r="H115" s="169"/>
      <c r="I115" s="512" t="s">
        <v>115</v>
      </c>
      <c r="J115" s="512"/>
      <c r="K115" s="512">
        <f>C115</f>
        <v>60</v>
      </c>
      <c r="L115" s="512"/>
      <c r="M115" s="511"/>
      <c r="N115" s="511"/>
      <c r="O115" s="286"/>
    </row>
    <row r="116" spans="1:15" ht="20" customHeight="1" thickBot="1" x14ac:dyDescent="0.4">
      <c r="A116" s="510" t="s">
        <v>39</v>
      </c>
      <c r="B116" s="510"/>
      <c r="C116" s="510"/>
      <c r="D116" s="510"/>
      <c r="E116" s="511"/>
      <c r="F116" s="511"/>
      <c r="G116" s="285"/>
      <c r="H116" s="169"/>
      <c r="I116" s="510" t="s">
        <v>39</v>
      </c>
      <c r="J116" s="510"/>
      <c r="K116" s="510"/>
      <c r="L116" s="510"/>
      <c r="M116" s="511"/>
      <c r="N116" s="511"/>
      <c r="O116" s="286"/>
    </row>
    <row r="117" spans="1:15" ht="20" customHeight="1" thickBot="1" x14ac:dyDescent="0.4">
      <c r="A117" s="510" t="str">
        <f>A39</f>
        <v xml:space="preserve">Partijpunten: </v>
      </c>
      <c r="B117" s="510"/>
      <c r="C117" s="510"/>
      <c r="D117" s="510"/>
      <c r="E117" s="511"/>
      <c r="F117" s="511"/>
      <c r="G117" s="287"/>
      <c r="H117" s="182"/>
      <c r="I117" s="510" t="str">
        <f>A39</f>
        <v xml:space="preserve">Partijpunten: </v>
      </c>
      <c r="J117" s="510"/>
      <c r="K117" s="510"/>
      <c r="L117" s="510"/>
      <c r="M117" s="511"/>
      <c r="N117" s="511"/>
      <c r="O117" s="288"/>
    </row>
    <row r="118" spans="1:15" ht="30" customHeight="1" thickBot="1" x14ac:dyDescent="0.5">
      <c r="A118" s="156" t="str">
        <f>A1</f>
        <v>DB Li</v>
      </c>
      <c r="B118" s="276" t="s">
        <v>33</v>
      </c>
      <c r="C118" s="522">
        <v>4</v>
      </c>
      <c r="D118" s="523"/>
      <c r="E118" s="277" t="s">
        <v>112</v>
      </c>
      <c r="F118" s="295" t="str">
        <f>F1</f>
        <v>Finale</v>
      </c>
      <c r="G118" s="279" t="s">
        <v>113</v>
      </c>
      <c r="H118" s="290"/>
      <c r="I118" s="156" t="str">
        <f>A118</f>
        <v>DB Li</v>
      </c>
      <c r="J118" s="276" t="s">
        <v>33</v>
      </c>
      <c r="K118" s="524">
        <f>C118</f>
        <v>4</v>
      </c>
      <c r="L118" s="523"/>
      <c r="M118" s="277" t="s">
        <v>112</v>
      </c>
      <c r="N118" s="296" t="str">
        <f>F118</f>
        <v>Finale</v>
      </c>
      <c r="O118" s="280" t="s">
        <v>117</v>
      </c>
    </row>
    <row r="119" spans="1:15" ht="15" customHeight="1" thickBot="1" x14ac:dyDescent="0.4">
      <c r="A119" s="156"/>
      <c r="B119" s="513"/>
      <c r="C119" s="514"/>
      <c r="D119" s="514"/>
      <c r="E119" s="514"/>
      <c r="F119" s="514"/>
      <c r="G119" s="515"/>
      <c r="H119" s="159"/>
      <c r="I119" s="513"/>
      <c r="J119" s="514"/>
      <c r="K119" s="514"/>
      <c r="L119" s="514"/>
      <c r="M119" s="514"/>
      <c r="N119" s="514"/>
      <c r="O119" s="515"/>
    </row>
    <row r="120" spans="1:15" ht="15" customHeight="1" thickBot="1" x14ac:dyDescent="0.4">
      <c r="A120" s="281"/>
      <c r="B120" s="516" t="s">
        <v>114</v>
      </c>
      <c r="C120" s="517"/>
      <c r="D120" s="517"/>
      <c r="E120" s="517"/>
      <c r="F120" s="517"/>
      <c r="G120" s="517"/>
      <c r="H120" s="517"/>
      <c r="I120" s="517"/>
      <c r="J120" s="517"/>
      <c r="K120" s="517"/>
      <c r="L120" s="517"/>
      <c r="M120" s="517"/>
      <c r="N120" s="518"/>
      <c r="O120" s="282"/>
    </row>
    <row r="121" spans="1:15" ht="19" customHeight="1" thickBot="1" x14ac:dyDescent="0.4">
      <c r="A121" s="158" t="s">
        <v>34</v>
      </c>
      <c r="B121" s="519"/>
      <c r="C121" s="520"/>
      <c r="D121" s="520"/>
      <c r="E121" s="520"/>
      <c r="F121" s="520"/>
      <c r="G121" s="521"/>
      <c r="H121" s="336"/>
      <c r="I121" s="158" t="s">
        <v>34</v>
      </c>
      <c r="J121" s="519"/>
      <c r="K121" s="520"/>
      <c r="L121" s="520"/>
      <c r="M121" s="520"/>
      <c r="N121" s="520"/>
      <c r="O121" s="521"/>
    </row>
    <row r="122" spans="1:15" ht="19" customHeight="1" thickBot="1" x14ac:dyDescent="0.4">
      <c r="A122" s="160" t="s">
        <v>35</v>
      </c>
      <c r="B122" s="160" t="s">
        <v>36</v>
      </c>
      <c r="C122" s="161" t="s">
        <v>37</v>
      </c>
      <c r="D122" s="284"/>
      <c r="E122" s="162" t="s">
        <v>35</v>
      </c>
      <c r="F122" s="160" t="s">
        <v>36</v>
      </c>
      <c r="G122" s="161" t="s">
        <v>37</v>
      </c>
      <c r="H122" s="335"/>
      <c r="I122" s="162" t="s">
        <v>35</v>
      </c>
      <c r="J122" s="160" t="s">
        <v>36</v>
      </c>
      <c r="K122" s="160" t="s">
        <v>37</v>
      </c>
      <c r="L122" s="284"/>
      <c r="M122" s="160" t="s">
        <v>35</v>
      </c>
      <c r="N122" s="160" t="s">
        <v>36</v>
      </c>
      <c r="O122" s="160" t="s">
        <v>37</v>
      </c>
    </row>
    <row r="123" spans="1:15" ht="17" customHeight="1" x14ac:dyDescent="0.35">
      <c r="A123" s="163">
        <v>1</v>
      </c>
      <c r="B123" s="164"/>
      <c r="C123" s="165"/>
      <c r="D123" s="166"/>
      <c r="E123" s="167">
        <v>31</v>
      </c>
      <c r="F123" s="168"/>
      <c r="G123" s="165"/>
      <c r="H123" s="169"/>
      <c r="I123" s="170">
        <v>1</v>
      </c>
      <c r="J123" s="164"/>
      <c r="K123" s="171"/>
      <c r="L123" s="166"/>
      <c r="M123" s="170">
        <v>31</v>
      </c>
      <c r="N123" s="168"/>
      <c r="O123" s="172"/>
    </row>
    <row r="124" spans="1:15" ht="17" customHeight="1" x14ac:dyDescent="0.35">
      <c r="A124" s="273">
        <v>2</v>
      </c>
      <c r="B124" s="173"/>
      <c r="C124" s="174"/>
      <c r="D124" s="166"/>
      <c r="E124" s="272">
        <v>32</v>
      </c>
      <c r="F124" s="173"/>
      <c r="G124" s="174"/>
      <c r="H124" s="169"/>
      <c r="I124" s="275">
        <v>2</v>
      </c>
      <c r="J124" s="173"/>
      <c r="K124" s="175"/>
      <c r="L124" s="166"/>
      <c r="M124" s="275">
        <v>32</v>
      </c>
      <c r="N124" s="173"/>
      <c r="O124" s="176"/>
    </row>
    <row r="125" spans="1:15" ht="17" customHeight="1" x14ac:dyDescent="0.35">
      <c r="A125" s="273">
        <v>3</v>
      </c>
      <c r="B125" s="173"/>
      <c r="C125" s="174"/>
      <c r="D125" s="166"/>
      <c r="E125" s="272">
        <v>33</v>
      </c>
      <c r="F125" s="173"/>
      <c r="G125" s="174"/>
      <c r="H125" s="169"/>
      <c r="I125" s="275">
        <v>3</v>
      </c>
      <c r="J125" s="173"/>
      <c r="K125" s="175"/>
      <c r="L125" s="166"/>
      <c r="M125" s="275">
        <v>33</v>
      </c>
      <c r="N125" s="173"/>
      <c r="O125" s="176"/>
    </row>
    <row r="126" spans="1:15" ht="17" customHeight="1" x14ac:dyDescent="0.35">
      <c r="A126" s="273">
        <v>4</v>
      </c>
      <c r="B126" s="173"/>
      <c r="C126" s="174"/>
      <c r="D126" s="166"/>
      <c r="E126" s="272">
        <v>34</v>
      </c>
      <c r="F126" s="173"/>
      <c r="G126" s="174"/>
      <c r="H126" s="169"/>
      <c r="I126" s="275">
        <v>4</v>
      </c>
      <c r="J126" s="173"/>
      <c r="K126" s="175"/>
      <c r="L126" s="166"/>
      <c r="M126" s="275">
        <v>34</v>
      </c>
      <c r="N126" s="173"/>
      <c r="O126" s="176"/>
    </row>
    <row r="127" spans="1:15" ht="17" customHeight="1" x14ac:dyDescent="0.35">
      <c r="A127" s="273">
        <v>5</v>
      </c>
      <c r="B127" s="173"/>
      <c r="C127" s="174"/>
      <c r="D127" s="166"/>
      <c r="E127" s="272">
        <v>35</v>
      </c>
      <c r="F127" s="173"/>
      <c r="G127" s="174"/>
      <c r="H127" s="169"/>
      <c r="I127" s="275">
        <v>5</v>
      </c>
      <c r="J127" s="173"/>
      <c r="K127" s="175"/>
      <c r="L127" s="166"/>
      <c r="M127" s="275">
        <v>35</v>
      </c>
      <c r="N127" s="173"/>
      <c r="O127" s="176"/>
    </row>
    <row r="128" spans="1:15" ht="17" customHeight="1" x14ac:dyDescent="0.35">
      <c r="A128" s="273">
        <v>6</v>
      </c>
      <c r="B128" s="173"/>
      <c r="C128" s="174"/>
      <c r="D128" s="166"/>
      <c r="E128" s="272">
        <v>36</v>
      </c>
      <c r="F128" s="173"/>
      <c r="G128" s="174"/>
      <c r="H128" s="169"/>
      <c r="I128" s="275">
        <v>6</v>
      </c>
      <c r="J128" s="173"/>
      <c r="K128" s="175"/>
      <c r="L128" s="166"/>
      <c r="M128" s="275">
        <v>36</v>
      </c>
      <c r="N128" s="173"/>
      <c r="O128" s="176"/>
    </row>
    <row r="129" spans="1:15" ht="17" customHeight="1" x14ac:dyDescent="0.35">
      <c r="A129" s="273">
        <v>7</v>
      </c>
      <c r="B129" s="173"/>
      <c r="C129" s="174"/>
      <c r="D129" s="166"/>
      <c r="E129" s="272">
        <v>37</v>
      </c>
      <c r="F129" s="173"/>
      <c r="G129" s="174"/>
      <c r="H129" s="169"/>
      <c r="I129" s="275">
        <v>7</v>
      </c>
      <c r="J129" s="173"/>
      <c r="K129" s="175"/>
      <c r="L129" s="166"/>
      <c r="M129" s="275">
        <v>37</v>
      </c>
      <c r="N129" s="173"/>
      <c r="O129" s="176"/>
    </row>
    <row r="130" spans="1:15" ht="17" customHeight="1" x14ac:dyDescent="0.35">
      <c r="A130" s="273">
        <v>8</v>
      </c>
      <c r="B130" s="173"/>
      <c r="C130" s="174"/>
      <c r="D130" s="166"/>
      <c r="E130" s="272">
        <v>38</v>
      </c>
      <c r="F130" s="173"/>
      <c r="G130" s="174"/>
      <c r="H130" s="169"/>
      <c r="I130" s="275">
        <v>8</v>
      </c>
      <c r="J130" s="173"/>
      <c r="K130" s="175"/>
      <c r="L130" s="166"/>
      <c r="M130" s="275">
        <v>38</v>
      </c>
      <c r="N130" s="173"/>
      <c r="O130" s="176"/>
    </row>
    <row r="131" spans="1:15" ht="17" customHeight="1" x14ac:dyDescent="0.35">
      <c r="A131" s="273">
        <v>9</v>
      </c>
      <c r="B131" s="173"/>
      <c r="C131" s="174"/>
      <c r="D131" s="166"/>
      <c r="E131" s="272">
        <v>39</v>
      </c>
      <c r="F131" s="173"/>
      <c r="G131" s="174"/>
      <c r="H131" s="169"/>
      <c r="I131" s="275">
        <v>9</v>
      </c>
      <c r="J131" s="173"/>
      <c r="K131" s="175"/>
      <c r="L131" s="166"/>
      <c r="M131" s="275">
        <v>39</v>
      </c>
      <c r="N131" s="173"/>
      <c r="O131" s="176"/>
    </row>
    <row r="132" spans="1:15" ht="17" customHeight="1" x14ac:dyDescent="0.35">
      <c r="A132" s="273">
        <v>10</v>
      </c>
      <c r="B132" s="173"/>
      <c r="C132" s="174"/>
      <c r="D132" s="166"/>
      <c r="E132" s="272">
        <v>40</v>
      </c>
      <c r="F132" s="173"/>
      <c r="G132" s="174"/>
      <c r="H132" s="169"/>
      <c r="I132" s="275">
        <v>10</v>
      </c>
      <c r="J132" s="173"/>
      <c r="K132" s="175"/>
      <c r="L132" s="166"/>
      <c r="M132" s="275">
        <v>40</v>
      </c>
      <c r="N132" s="173"/>
      <c r="O132" s="176"/>
    </row>
    <row r="133" spans="1:15" ht="17" customHeight="1" x14ac:dyDescent="0.35">
      <c r="A133" s="273">
        <v>11</v>
      </c>
      <c r="B133" s="173"/>
      <c r="C133" s="174"/>
      <c r="D133" s="166"/>
      <c r="E133" s="272">
        <v>41</v>
      </c>
      <c r="F133" s="173"/>
      <c r="G133" s="174"/>
      <c r="H133" s="169"/>
      <c r="I133" s="275">
        <v>11</v>
      </c>
      <c r="J133" s="173"/>
      <c r="K133" s="175"/>
      <c r="L133" s="166"/>
      <c r="M133" s="275">
        <v>41</v>
      </c>
      <c r="N133" s="173"/>
      <c r="O133" s="176"/>
    </row>
    <row r="134" spans="1:15" ht="17" customHeight="1" x14ac:dyDescent="0.35">
      <c r="A134" s="273">
        <v>12</v>
      </c>
      <c r="B134" s="173"/>
      <c r="C134" s="174"/>
      <c r="D134" s="166"/>
      <c r="E134" s="272">
        <v>42</v>
      </c>
      <c r="F134" s="173"/>
      <c r="G134" s="174"/>
      <c r="H134" s="169"/>
      <c r="I134" s="275">
        <v>12</v>
      </c>
      <c r="J134" s="173"/>
      <c r="K134" s="175"/>
      <c r="L134" s="166"/>
      <c r="M134" s="275">
        <v>42</v>
      </c>
      <c r="N134" s="173"/>
      <c r="O134" s="176"/>
    </row>
    <row r="135" spans="1:15" ht="17" customHeight="1" x14ac:dyDescent="0.35">
      <c r="A135" s="273">
        <v>13</v>
      </c>
      <c r="B135" s="173"/>
      <c r="C135" s="174"/>
      <c r="D135" s="166"/>
      <c r="E135" s="272">
        <v>43</v>
      </c>
      <c r="F135" s="173"/>
      <c r="G135" s="174"/>
      <c r="H135" s="169"/>
      <c r="I135" s="275">
        <v>13</v>
      </c>
      <c r="J135" s="173"/>
      <c r="K135" s="175"/>
      <c r="L135" s="166"/>
      <c r="M135" s="275">
        <v>43</v>
      </c>
      <c r="N135" s="173"/>
      <c r="O135" s="176"/>
    </row>
    <row r="136" spans="1:15" ht="17" customHeight="1" x14ac:dyDescent="0.35">
      <c r="A136" s="273">
        <v>14</v>
      </c>
      <c r="B136" s="173"/>
      <c r="C136" s="174"/>
      <c r="D136" s="166"/>
      <c r="E136" s="272">
        <v>44</v>
      </c>
      <c r="F136" s="173"/>
      <c r="G136" s="174"/>
      <c r="H136" s="169"/>
      <c r="I136" s="275">
        <v>14</v>
      </c>
      <c r="J136" s="173"/>
      <c r="K136" s="175"/>
      <c r="L136" s="166"/>
      <c r="M136" s="275">
        <v>44</v>
      </c>
      <c r="N136" s="173"/>
      <c r="O136" s="176"/>
    </row>
    <row r="137" spans="1:15" ht="17" customHeight="1" x14ac:dyDescent="0.35">
      <c r="A137" s="273">
        <v>15</v>
      </c>
      <c r="B137" s="173"/>
      <c r="C137" s="174"/>
      <c r="D137" s="166"/>
      <c r="E137" s="272">
        <v>45</v>
      </c>
      <c r="F137" s="173"/>
      <c r="G137" s="174"/>
      <c r="H137" s="169"/>
      <c r="I137" s="275">
        <v>15</v>
      </c>
      <c r="J137" s="173"/>
      <c r="K137" s="175"/>
      <c r="L137" s="166"/>
      <c r="M137" s="275">
        <v>45</v>
      </c>
      <c r="N137" s="173"/>
      <c r="O137" s="176"/>
    </row>
    <row r="138" spans="1:15" ht="17" customHeight="1" x14ac:dyDescent="0.35">
      <c r="A138" s="273">
        <v>16</v>
      </c>
      <c r="B138" s="173"/>
      <c r="C138" s="174"/>
      <c r="D138" s="166"/>
      <c r="E138" s="272">
        <v>46</v>
      </c>
      <c r="F138" s="173"/>
      <c r="G138" s="174"/>
      <c r="H138" s="169"/>
      <c r="I138" s="275">
        <v>16</v>
      </c>
      <c r="J138" s="173"/>
      <c r="K138" s="175"/>
      <c r="L138" s="166"/>
      <c r="M138" s="275">
        <v>46</v>
      </c>
      <c r="N138" s="173"/>
      <c r="O138" s="176"/>
    </row>
    <row r="139" spans="1:15" ht="17" customHeight="1" x14ac:dyDescent="0.35">
      <c r="A139" s="273">
        <v>17</v>
      </c>
      <c r="B139" s="173"/>
      <c r="C139" s="174"/>
      <c r="D139" s="166"/>
      <c r="E139" s="272">
        <v>47</v>
      </c>
      <c r="F139" s="173"/>
      <c r="G139" s="174"/>
      <c r="H139" s="169"/>
      <c r="I139" s="275">
        <v>17</v>
      </c>
      <c r="J139" s="173"/>
      <c r="K139" s="175"/>
      <c r="L139" s="166"/>
      <c r="M139" s="275">
        <v>47</v>
      </c>
      <c r="N139" s="173"/>
      <c r="O139" s="176"/>
    </row>
    <row r="140" spans="1:15" ht="17" customHeight="1" x14ac:dyDescent="0.35">
      <c r="A140" s="273">
        <v>18</v>
      </c>
      <c r="B140" s="173"/>
      <c r="C140" s="174"/>
      <c r="D140" s="166"/>
      <c r="E140" s="272">
        <v>48</v>
      </c>
      <c r="F140" s="173"/>
      <c r="G140" s="174"/>
      <c r="H140" s="169"/>
      <c r="I140" s="275">
        <v>18</v>
      </c>
      <c r="J140" s="173"/>
      <c r="K140" s="175"/>
      <c r="L140" s="166"/>
      <c r="M140" s="275">
        <v>48</v>
      </c>
      <c r="N140" s="173"/>
      <c r="O140" s="176"/>
    </row>
    <row r="141" spans="1:15" ht="17" customHeight="1" x14ac:dyDescent="0.35">
      <c r="A141" s="273">
        <v>19</v>
      </c>
      <c r="B141" s="173"/>
      <c r="C141" s="174"/>
      <c r="D141" s="166"/>
      <c r="E141" s="272">
        <v>49</v>
      </c>
      <c r="F141" s="173"/>
      <c r="G141" s="174"/>
      <c r="H141" s="169"/>
      <c r="I141" s="275">
        <v>19</v>
      </c>
      <c r="J141" s="173"/>
      <c r="K141" s="175"/>
      <c r="L141" s="166"/>
      <c r="M141" s="275">
        <v>49</v>
      </c>
      <c r="N141" s="173"/>
      <c r="O141" s="176"/>
    </row>
    <row r="142" spans="1:15" ht="17" customHeight="1" x14ac:dyDescent="0.35">
      <c r="A142" s="273">
        <v>20</v>
      </c>
      <c r="B142" s="173"/>
      <c r="C142" s="174"/>
      <c r="D142" s="166"/>
      <c r="E142" s="272">
        <v>50</v>
      </c>
      <c r="F142" s="173"/>
      <c r="G142" s="174"/>
      <c r="H142" s="169"/>
      <c r="I142" s="275">
        <v>20</v>
      </c>
      <c r="J142" s="173"/>
      <c r="K142" s="175"/>
      <c r="L142" s="166"/>
      <c r="M142" s="275">
        <v>50</v>
      </c>
      <c r="N142" s="173"/>
      <c r="O142" s="176"/>
    </row>
    <row r="143" spans="1:15" ht="17" customHeight="1" x14ac:dyDescent="0.35">
      <c r="A143" s="273">
        <v>21</v>
      </c>
      <c r="B143" s="173"/>
      <c r="C143" s="174"/>
      <c r="D143" s="166"/>
      <c r="E143" s="272">
        <v>51</v>
      </c>
      <c r="F143" s="173"/>
      <c r="G143" s="174"/>
      <c r="H143" s="169"/>
      <c r="I143" s="275">
        <v>21</v>
      </c>
      <c r="J143" s="173"/>
      <c r="K143" s="175"/>
      <c r="L143" s="166"/>
      <c r="M143" s="275">
        <v>51</v>
      </c>
      <c r="N143" s="173"/>
      <c r="O143" s="176"/>
    </row>
    <row r="144" spans="1:15" ht="17" customHeight="1" x14ac:dyDescent="0.35">
      <c r="A144" s="273">
        <v>22</v>
      </c>
      <c r="B144" s="173"/>
      <c r="C144" s="174"/>
      <c r="D144" s="166"/>
      <c r="E144" s="272">
        <v>52</v>
      </c>
      <c r="F144" s="173"/>
      <c r="G144" s="174"/>
      <c r="H144" s="169"/>
      <c r="I144" s="275">
        <v>22</v>
      </c>
      <c r="J144" s="173"/>
      <c r="K144" s="175"/>
      <c r="L144" s="166"/>
      <c r="M144" s="275">
        <v>52</v>
      </c>
      <c r="N144" s="173"/>
      <c r="O144" s="176"/>
    </row>
    <row r="145" spans="1:15" ht="17" customHeight="1" x14ac:dyDescent="0.35">
      <c r="A145" s="273">
        <v>23</v>
      </c>
      <c r="B145" s="173"/>
      <c r="C145" s="174"/>
      <c r="D145" s="166"/>
      <c r="E145" s="272">
        <v>53</v>
      </c>
      <c r="F145" s="173"/>
      <c r="G145" s="174"/>
      <c r="H145" s="169"/>
      <c r="I145" s="275">
        <v>23</v>
      </c>
      <c r="J145" s="173"/>
      <c r="K145" s="175"/>
      <c r="L145" s="166"/>
      <c r="M145" s="275">
        <v>53</v>
      </c>
      <c r="N145" s="173"/>
      <c r="O145" s="176"/>
    </row>
    <row r="146" spans="1:15" ht="17" customHeight="1" x14ac:dyDescent="0.35">
      <c r="A146" s="273">
        <v>24</v>
      </c>
      <c r="B146" s="173"/>
      <c r="C146" s="174"/>
      <c r="D146" s="166"/>
      <c r="E146" s="272">
        <v>54</v>
      </c>
      <c r="F146" s="173"/>
      <c r="G146" s="174"/>
      <c r="H146" s="169"/>
      <c r="I146" s="275">
        <v>24</v>
      </c>
      <c r="J146" s="173"/>
      <c r="K146" s="175"/>
      <c r="L146" s="166"/>
      <c r="M146" s="275">
        <v>54</v>
      </c>
      <c r="N146" s="173"/>
      <c r="O146" s="176"/>
    </row>
    <row r="147" spans="1:15" ht="17" customHeight="1" x14ac:dyDescent="0.35">
      <c r="A147" s="273">
        <v>25</v>
      </c>
      <c r="B147" s="173"/>
      <c r="C147" s="174"/>
      <c r="D147" s="166"/>
      <c r="E147" s="272">
        <v>55</v>
      </c>
      <c r="F147" s="173"/>
      <c r="G147" s="174"/>
      <c r="H147" s="169"/>
      <c r="I147" s="275">
        <v>25</v>
      </c>
      <c r="J147" s="173"/>
      <c r="K147" s="175"/>
      <c r="L147" s="166"/>
      <c r="M147" s="275">
        <v>55</v>
      </c>
      <c r="N147" s="173"/>
      <c r="O147" s="176"/>
    </row>
    <row r="148" spans="1:15" ht="17" customHeight="1" x14ac:dyDescent="0.35">
      <c r="A148" s="273">
        <v>26</v>
      </c>
      <c r="B148" s="173"/>
      <c r="C148" s="174"/>
      <c r="D148" s="166"/>
      <c r="E148" s="272">
        <v>56</v>
      </c>
      <c r="F148" s="173"/>
      <c r="G148" s="174"/>
      <c r="H148" s="169"/>
      <c r="I148" s="275">
        <v>26</v>
      </c>
      <c r="J148" s="173"/>
      <c r="K148" s="175"/>
      <c r="L148" s="166"/>
      <c r="M148" s="275">
        <v>56</v>
      </c>
      <c r="N148" s="173"/>
      <c r="O148" s="176"/>
    </row>
    <row r="149" spans="1:15" ht="17" customHeight="1" x14ac:dyDescent="0.35">
      <c r="A149" s="273">
        <v>27</v>
      </c>
      <c r="B149" s="173"/>
      <c r="C149" s="174"/>
      <c r="D149" s="166"/>
      <c r="E149" s="272">
        <v>57</v>
      </c>
      <c r="F149" s="173"/>
      <c r="G149" s="174"/>
      <c r="H149" s="169"/>
      <c r="I149" s="275">
        <v>27</v>
      </c>
      <c r="J149" s="173"/>
      <c r="K149" s="175"/>
      <c r="L149" s="166"/>
      <c r="M149" s="275">
        <v>57</v>
      </c>
      <c r="N149" s="173"/>
      <c r="O149" s="176"/>
    </row>
    <row r="150" spans="1:15" ht="17" customHeight="1" x14ac:dyDescent="0.35">
      <c r="A150" s="273">
        <v>28</v>
      </c>
      <c r="B150" s="173"/>
      <c r="C150" s="174"/>
      <c r="D150" s="166"/>
      <c r="E150" s="272">
        <v>58</v>
      </c>
      <c r="F150" s="173"/>
      <c r="G150" s="174"/>
      <c r="H150" s="169"/>
      <c r="I150" s="275">
        <v>28</v>
      </c>
      <c r="J150" s="173"/>
      <c r="K150" s="175"/>
      <c r="L150" s="166"/>
      <c r="M150" s="275">
        <v>58</v>
      </c>
      <c r="N150" s="173"/>
      <c r="O150" s="176"/>
    </row>
    <row r="151" spans="1:15" ht="17" customHeight="1" x14ac:dyDescent="0.35">
      <c r="A151" s="273">
        <v>29</v>
      </c>
      <c r="B151" s="173"/>
      <c r="C151" s="174"/>
      <c r="D151" s="166"/>
      <c r="E151" s="272">
        <v>59</v>
      </c>
      <c r="F151" s="173"/>
      <c r="G151" s="174"/>
      <c r="H151" s="169"/>
      <c r="I151" s="275">
        <v>29</v>
      </c>
      <c r="J151" s="173"/>
      <c r="K151" s="175"/>
      <c r="L151" s="166"/>
      <c r="M151" s="275">
        <v>59</v>
      </c>
      <c r="N151" s="173"/>
      <c r="O151" s="176"/>
    </row>
    <row r="152" spans="1:15" ht="17" customHeight="1" thickBot="1" x14ac:dyDescent="0.4">
      <c r="A152" s="177">
        <v>30</v>
      </c>
      <c r="B152" s="178"/>
      <c r="C152" s="179"/>
      <c r="D152" s="180"/>
      <c r="E152" s="181">
        <v>60</v>
      </c>
      <c r="F152" s="178"/>
      <c r="G152" s="179"/>
      <c r="H152" s="169"/>
      <c r="I152" s="183">
        <v>30</v>
      </c>
      <c r="J152" s="178"/>
      <c r="K152" s="184"/>
      <c r="L152" s="180"/>
      <c r="M152" s="183">
        <v>60</v>
      </c>
      <c r="N152" s="178"/>
      <c r="O152" s="185"/>
    </row>
    <row r="153" spans="1:15" ht="20" customHeight="1" thickBot="1" x14ac:dyDescent="0.4">
      <c r="A153" s="510" t="s">
        <v>38</v>
      </c>
      <c r="B153" s="510"/>
      <c r="C153" s="510"/>
      <c r="D153" s="510"/>
      <c r="E153" s="511"/>
      <c r="F153" s="511"/>
      <c r="G153" s="285"/>
      <c r="H153" s="169"/>
      <c r="I153" s="510" t="s">
        <v>38</v>
      </c>
      <c r="J153" s="510"/>
      <c r="K153" s="510"/>
      <c r="L153" s="510"/>
      <c r="M153" s="511"/>
      <c r="N153" s="511"/>
      <c r="O153" s="286"/>
    </row>
    <row r="154" spans="1:15" ht="20" customHeight="1" thickBot="1" x14ac:dyDescent="0.4">
      <c r="A154" s="512" t="s">
        <v>115</v>
      </c>
      <c r="B154" s="512"/>
      <c r="C154" s="512">
        <f>C37</f>
        <v>60</v>
      </c>
      <c r="D154" s="512"/>
      <c r="E154" s="511"/>
      <c r="F154" s="511"/>
      <c r="G154" s="285"/>
      <c r="H154" s="169"/>
      <c r="I154" s="512" t="s">
        <v>115</v>
      </c>
      <c r="J154" s="512"/>
      <c r="K154" s="512">
        <f>C154</f>
        <v>60</v>
      </c>
      <c r="L154" s="512"/>
      <c r="M154" s="511"/>
      <c r="N154" s="511"/>
      <c r="O154" s="286"/>
    </row>
    <row r="155" spans="1:15" ht="20" customHeight="1" thickBot="1" x14ac:dyDescent="0.4">
      <c r="A155" s="510" t="s">
        <v>39</v>
      </c>
      <c r="B155" s="510"/>
      <c r="C155" s="510"/>
      <c r="D155" s="510"/>
      <c r="E155" s="511"/>
      <c r="F155" s="511"/>
      <c r="G155" s="285"/>
      <c r="H155" s="169"/>
      <c r="I155" s="510" t="s">
        <v>39</v>
      </c>
      <c r="J155" s="510"/>
      <c r="K155" s="510"/>
      <c r="L155" s="510"/>
      <c r="M155" s="511"/>
      <c r="N155" s="511"/>
      <c r="O155" s="286"/>
    </row>
    <row r="156" spans="1:15" ht="20" customHeight="1" thickBot="1" x14ac:dyDescent="0.4">
      <c r="A156" s="510" t="str">
        <f>A39</f>
        <v xml:space="preserve">Partijpunten: </v>
      </c>
      <c r="B156" s="510"/>
      <c r="C156" s="510"/>
      <c r="D156" s="510"/>
      <c r="E156" s="511"/>
      <c r="F156" s="511"/>
      <c r="G156" s="287"/>
      <c r="H156" s="182"/>
      <c r="I156" s="510" t="str">
        <f>A39</f>
        <v xml:space="preserve">Partijpunten: </v>
      </c>
      <c r="J156" s="510"/>
      <c r="K156" s="510"/>
      <c r="L156" s="510"/>
      <c r="M156" s="511"/>
      <c r="N156" s="511"/>
      <c r="O156" s="288"/>
    </row>
    <row r="157" spans="1:15" ht="30" customHeight="1" thickBot="1" x14ac:dyDescent="0.5">
      <c r="A157" s="156" t="str">
        <f>A1</f>
        <v>DB Li</v>
      </c>
      <c r="B157" s="276" t="s">
        <v>33</v>
      </c>
      <c r="C157" s="522">
        <v>5</v>
      </c>
      <c r="D157" s="523"/>
      <c r="E157" s="277" t="s">
        <v>112</v>
      </c>
      <c r="F157" s="295" t="str">
        <f>F1</f>
        <v>Finale</v>
      </c>
      <c r="G157" s="279" t="s">
        <v>113</v>
      </c>
      <c r="H157" s="290"/>
      <c r="I157" s="156" t="str">
        <f>A157</f>
        <v>DB Li</v>
      </c>
      <c r="J157" s="276" t="s">
        <v>33</v>
      </c>
      <c r="K157" s="524">
        <f>C157</f>
        <v>5</v>
      </c>
      <c r="L157" s="523"/>
      <c r="M157" s="277" t="s">
        <v>112</v>
      </c>
      <c r="N157" s="296" t="str">
        <f>F157</f>
        <v>Finale</v>
      </c>
      <c r="O157" s="280" t="s">
        <v>117</v>
      </c>
    </row>
    <row r="158" spans="1:15" ht="15" customHeight="1" thickBot="1" x14ac:dyDescent="0.4">
      <c r="A158" s="156"/>
      <c r="B158" s="513"/>
      <c r="C158" s="514"/>
      <c r="D158" s="514"/>
      <c r="E158" s="514"/>
      <c r="F158" s="514"/>
      <c r="G158" s="515"/>
      <c r="H158" s="159"/>
      <c r="I158" s="513"/>
      <c r="J158" s="514"/>
      <c r="K158" s="514"/>
      <c r="L158" s="514"/>
      <c r="M158" s="514"/>
      <c r="N158" s="514"/>
      <c r="O158" s="515"/>
    </row>
    <row r="159" spans="1:15" ht="15" customHeight="1" thickBot="1" x14ac:dyDescent="0.4">
      <c r="A159" s="281"/>
      <c r="B159" s="516" t="s">
        <v>114</v>
      </c>
      <c r="C159" s="517"/>
      <c r="D159" s="517"/>
      <c r="E159" s="517"/>
      <c r="F159" s="517"/>
      <c r="G159" s="517"/>
      <c r="H159" s="517"/>
      <c r="I159" s="517"/>
      <c r="J159" s="517"/>
      <c r="K159" s="517"/>
      <c r="L159" s="517"/>
      <c r="M159" s="517"/>
      <c r="N159" s="518"/>
      <c r="O159" s="282"/>
    </row>
    <row r="160" spans="1:15" ht="19" customHeight="1" thickBot="1" x14ac:dyDescent="0.4">
      <c r="A160" s="158" t="s">
        <v>34</v>
      </c>
      <c r="B160" s="528"/>
      <c r="C160" s="529"/>
      <c r="D160" s="529"/>
      <c r="E160" s="529"/>
      <c r="F160" s="529"/>
      <c r="G160" s="530"/>
      <c r="H160" s="336"/>
      <c r="I160" s="158" t="s">
        <v>34</v>
      </c>
      <c r="J160" s="519"/>
      <c r="K160" s="520"/>
      <c r="L160" s="520"/>
      <c r="M160" s="520"/>
      <c r="N160" s="520"/>
      <c r="O160" s="521"/>
    </row>
    <row r="161" spans="1:15" ht="19" customHeight="1" thickBot="1" x14ac:dyDescent="0.4">
      <c r="A161" s="160" t="s">
        <v>35</v>
      </c>
      <c r="B161" s="160" t="s">
        <v>36</v>
      </c>
      <c r="C161" s="161" t="s">
        <v>37</v>
      </c>
      <c r="D161" s="284"/>
      <c r="E161" s="162" t="s">
        <v>35</v>
      </c>
      <c r="F161" s="160" t="s">
        <v>36</v>
      </c>
      <c r="G161" s="161" t="s">
        <v>37</v>
      </c>
      <c r="H161" s="335"/>
      <c r="I161" s="162" t="s">
        <v>35</v>
      </c>
      <c r="J161" s="160" t="s">
        <v>36</v>
      </c>
      <c r="K161" s="160" t="s">
        <v>37</v>
      </c>
      <c r="L161" s="284"/>
      <c r="M161" s="160" t="s">
        <v>35</v>
      </c>
      <c r="N161" s="160" t="s">
        <v>36</v>
      </c>
      <c r="O161" s="160" t="s">
        <v>37</v>
      </c>
    </row>
    <row r="162" spans="1:15" ht="17" customHeight="1" x14ac:dyDescent="0.35">
      <c r="A162" s="163">
        <v>1</v>
      </c>
      <c r="B162" s="164"/>
      <c r="C162" s="165"/>
      <c r="D162" s="166"/>
      <c r="E162" s="167">
        <v>31</v>
      </c>
      <c r="F162" s="168"/>
      <c r="G162" s="165"/>
      <c r="H162" s="169"/>
      <c r="I162" s="170">
        <v>1</v>
      </c>
      <c r="J162" s="164"/>
      <c r="K162" s="171"/>
      <c r="L162" s="166"/>
      <c r="M162" s="170">
        <v>31</v>
      </c>
      <c r="N162" s="168"/>
      <c r="O162" s="172"/>
    </row>
    <row r="163" spans="1:15" ht="17" customHeight="1" x14ac:dyDescent="0.35">
      <c r="A163" s="273">
        <v>2</v>
      </c>
      <c r="B163" s="173"/>
      <c r="C163" s="174"/>
      <c r="D163" s="166"/>
      <c r="E163" s="272">
        <v>32</v>
      </c>
      <c r="F163" s="173"/>
      <c r="G163" s="174"/>
      <c r="H163" s="169"/>
      <c r="I163" s="275">
        <v>2</v>
      </c>
      <c r="J163" s="173"/>
      <c r="K163" s="175"/>
      <c r="L163" s="166"/>
      <c r="M163" s="275">
        <v>32</v>
      </c>
      <c r="N163" s="173"/>
      <c r="O163" s="176"/>
    </row>
    <row r="164" spans="1:15" ht="17" customHeight="1" x14ac:dyDescent="0.35">
      <c r="A164" s="273">
        <v>3</v>
      </c>
      <c r="B164" s="173"/>
      <c r="C164" s="174"/>
      <c r="D164" s="166"/>
      <c r="E164" s="272">
        <v>33</v>
      </c>
      <c r="F164" s="173"/>
      <c r="G164" s="174"/>
      <c r="H164" s="169"/>
      <c r="I164" s="275">
        <v>3</v>
      </c>
      <c r="J164" s="173"/>
      <c r="K164" s="175"/>
      <c r="L164" s="166"/>
      <c r="M164" s="275">
        <v>33</v>
      </c>
      <c r="N164" s="173"/>
      <c r="O164" s="176"/>
    </row>
    <row r="165" spans="1:15" ht="17" customHeight="1" x14ac:dyDescent="0.35">
      <c r="A165" s="273">
        <v>4</v>
      </c>
      <c r="B165" s="173"/>
      <c r="C165" s="174"/>
      <c r="D165" s="166"/>
      <c r="E165" s="272">
        <v>34</v>
      </c>
      <c r="F165" s="173"/>
      <c r="G165" s="174"/>
      <c r="H165" s="169"/>
      <c r="I165" s="275">
        <v>4</v>
      </c>
      <c r="J165" s="173"/>
      <c r="K165" s="175"/>
      <c r="L165" s="166"/>
      <c r="M165" s="275">
        <v>34</v>
      </c>
      <c r="N165" s="173"/>
      <c r="O165" s="176"/>
    </row>
    <row r="166" spans="1:15" ht="17" customHeight="1" x14ac:dyDescent="0.35">
      <c r="A166" s="273">
        <v>5</v>
      </c>
      <c r="B166" s="173"/>
      <c r="C166" s="174"/>
      <c r="D166" s="166"/>
      <c r="E166" s="272">
        <v>35</v>
      </c>
      <c r="F166" s="173"/>
      <c r="G166" s="174"/>
      <c r="H166" s="169"/>
      <c r="I166" s="275">
        <v>5</v>
      </c>
      <c r="J166" s="173"/>
      <c r="K166" s="175"/>
      <c r="L166" s="166"/>
      <c r="M166" s="275">
        <v>35</v>
      </c>
      <c r="N166" s="173"/>
      <c r="O166" s="176"/>
    </row>
    <row r="167" spans="1:15" ht="17" customHeight="1" x14ac:dyDescent="0.35">
      <c r="A167" s="273">
        <v>6</v>
      </c>
      <c r="B167" s="173"/>
      <c r="C167" s="174"/>
      <c r="D167" s="166"/>
      <c r="E167" s="272">
        <v>36</v>
      </c>
      <c r="F167" s="173"/>
      <c r="G167" s="174"/>
      <c r="H167" s="169"/>
      <c r="I167" s="275">
        <v>6</v>
      </c>
      <c r="J167" s="173"/>
      <c r="K167" s="175"/>
      <c r="L167" s="166"/>
      <c r="M167" s="275">
        <v>36</v>
      </c>
      <c r="N167" s="173"/>
      <c r="O167" s="176"/>
    </row>
    <row r="168" spans="1:15" ht="17" customHeight="1" x14ac:dyDescent="0.35">
      <c r="A168" s="273">
        <v>7</v>
      </c>
      <c r="B168" s="173"/>
      <c r="C168" s="174"/>
      <c r="D168" s="166"/>
      <c r="E168" s="272">
        <v>37</v>
      </c>
      <c r="F168" s="173"/>
      <c r="G168" s="174"/>
      <c r="H168" s="169"/>
      <c r="I168" s="275">
        <v>7</v>
      </c>
      <c r="J168" s="173"/>
      <c r="K168" s="175"/>
      <c r="L168" s="166"/>
      <c r="M168" s="275">
        <v>37</v>
      </c>
      <c r="N168" s="173"/>
      <c r="O168" s="176"/>
    </row>
    <row r="169" spans="1:15" ht="17" customHeight="1" x14ac:dyDescent="0.35">
      <c r="A169" s="273">
        <v>8</v>
      </c>
      <c r="B169" s="173"/>
      <c r="C169" s="174"/>
      <c r="D169" s="166"/>
      <c r="E169" s="272">
        <v>38</v>
      </c>
      <c r="F169" s="173"/>
      <c r="G169" s="174"/>
      <c r="H169" s="169"/>
      <c r="I169" s="275">
        <v>8</v>
      </c>
      <c r="J169" s="173"/>
      <c r="K169" s="175"/>
      <c r="L169" s="166"/>
      <c r="M169" s="275">
        <v>38</v>
      </c>
      <c r="N169" s="173"/>
      <c r="O169" s="176"/>
    </row>
    <row r="170" spans="1:15" ht="17" customHeight="1" x14ac:dyDescent="0.35">
      <c r="A170" s="273">
        <v>9</v>
      </c>
      <c r="B170" s="173"/>
      <c r="C170" s="174"/>
      <c r="D170" s="166"/>
      <c r="E170" s="272">
        <v>39</v>
      </c>
      <c r="F170" s="173"/>
      <c r="G170" s="174"/>
      <c r="H170" s="169"/>
      <c r="I170" s="275">
        <v>9</v>
      </c>
      <c r="J170" s="173"/>
      <c r="K170" s="175"/>
      <c r="L170" s="166"/>
      <c r="M170" s="275">
        <v>39</v>
      </c>
      <c r="N170" s="173"/>
      <c r="O170" s="176"/>
    </row>
    <row r="171" spans="1:15" ht="17" customHeight="1" x14ac:dyDescent="0.35">
      <c r="A171" s="273">
        <v>10</v>
      </c>
      <c r="B171" s="173"/>
      <c r="C171" s="174"/>
      <c r="D171" s="166"/>
      <c r="E171" s="272">
        <v>40</v>
      </c>
      <c r="F171" s="173"/>
      <c r="G171" s="174"/>
      <c r="H171" s="169"/>
      <c r="I171" s="275">
        <v>10</v>
      </c>
      <c r="J171" s="173"/>
      <c r="K171" s="175"/>
      <c r="L171" s="166"/>
      <c r="M171" s="275">
        <v>40</v>
      </c>
      <c r="N171" s="173"/>
      <c r="O171" s="176"/>
    </row>
    <row r="172" spans="1:15" ht="17" customHeight="1" x14ac:dyDescent="0.35">
      <c r="A172" s="273">
        <v>11</v>
      </c>
      <c r="B172" s="173"/>
      <c r="C172" s="174"/>
      <c r="D172" s="166"/>
      <c r="E172" s="272">
        <v>41</v>
      </c>
      <c r="F172" s="173"/>
      <c r="G172" s="174"/>
      <c r="H172" s="169"/>
      <c r="I172" s="275">
        <v>11</v>
      </c>
      <c r="J172" s="173"/>
      <c r="K172" s="175"/>
      <c r="L172" s="166"/>
      <c r="M172" s="275">
        <v>41</v>
      </c>
      <c r="N172" s="173"/>
      <c r="O172" s="176"/>
    </row>
    <row r="173" spans="1:15" ht="17" customHeight="1" x14ac:dyDescent="0.35">
      <c r="A173" s="273">
        <v>12</v>
      </c>
      <c r="B173" s="173"/>
      <c r="C173" s="174"/>
      <c r="D173" s="166"/>
      <c r="E173" s="272">
        <v>42</v>
      </c>
      <c r="F173" s="173"/>
      <c r="G173" s="174"/>
      <c r="H173" s="169"/>
      <c r="I173" s="275">
        <v>12</v>
      </c>
      <c r="J173" s="173"/>
      <c r="K173" s="175"/>
      <c r="L173" s="166"/>
      <c r="M173" s="275">
        <v>42</v>
      </c>
      <c r="N173" s="173"/>
      <c r="O173" s="176"/>
    </row>
    <row r="174" spans="1:15" ht="17" customHeight="1" x14ac:dyDescent="0.35">
      <c r="A174" s="273">
        <v>13</v>
      </c>
      <c r="B174" s="173"/>
      <c r="C174" s="174"/>
      <c r="D174" s="166"/>
      <c r="E174" s="272">
        <v>43</v>
      </c>
      <c r="F174" s="173"/>
      <c r="G174" s="174"/>
      <c r="H174" s="169"/>
      <c r="I174" s="275">
        <v>13</v>
      </c>
      <c r="J174" s="173"/>
      <c r="K174" s="175"/>
      <c r="L174" s="166"/>
      <c r="M174" s="275">
        <v>43</v>
      </c>
      <c r="N174" s="173"/>
      <c r="O174" s="176"/>
    </row>
    <row r="175" spans="1:15" ht="17" customHeight="1" x14ac:dyDescent="0.35">
      <c r="A175" s="273">
        <v>14</v>
      </c>
      <c r="B175" s="173"/>
      <c r="C175" s="174"/>
      <c r="D175" s="166"/>
      <c r="E175" s="272">
        <v>44</v>
      </c>
      <c r="F175" s="173"/>
      <c r="G175" s="174"/>
      <c r="H175" s="169"/>
      <c r="I175" s="275">
        <v>14</v>
      </c>
      <c r="J175" s="173"/>
      <c r="K175" s="175"/>
      <c r="L175" s="166"/>
      <c r="M175" s="275">
        <v>44</v>
      </c>
      <c r="N175" s="173"/>
      <c r="O175" s="176"/>
    </row>
    <row r="176" spans="1:15" ht="17" customHeight="1" x14ac:dyDescent="0.35">
      <c r="A176" s="273">
        <v>15</v>
      </c>
      <c r="B176" s="173"/>
      <c r="C176" s="174"/>
      <c r="D176" s="166"/>
      <c r="E176" s="272">
        <v>45</v>
      </c>
      <c r="F176" s="173"/>
      <c r="G176" s="174"/>
      <c r="H176" s="169"/>
      <c r="I176" s="275">
        <v>15</v>
      </c>
      <c r="J176" s="173"/>
      <c r="K176" s="175"/>
      <c r="L176" s="166"/>
      <c r="M176" s="275">
        <v>45</v>
      </c>
      <c r="N176" s="173"/>
      <c r="O176" s="176"/>
    </row>
    <row r="177" spans="1:15" ht="17" customHeight="1" x14ac:dyDescent="0.35">
      <c r="A177" s="273">
        <v>16</v>
      </c>
      <c r="B177" s="173"/>
      <c r="C177" s="174"/>
      <c r="D177" s="166"/>
      <c r="E177" s="272">
        <v>46</v>
      </c>
      <c r="F177" s="173"/>
      <c r="G177" s="174"/>
      <c r="H177" s="169"/>
      <c r="I177" s="275">
        <v>16</v>
      </c>
      <c r="J177" s="173"/>
      <c r="K177" s="175"/>
      <c r="L177" s="166"/>
      <c r="M177" s="275">
        <v>46</v>
      </c>
      <c r="N177" s="173"/>
      <c r="O177" s="176"/>
    </row>
    <row r="178" spans="1:15" ht="17" customHeight="1" x14ac:dyDescent="0.35">
      <c r="A178" s="273">
        <v>17</v>
      </c>
      <c r="B178" s="173"/>
      <c r="C178" s="174"/>
      <c r="D178" s="166"/>
      <c r="E178" s="272">
        <v>47</v>
      </c>
      <c r="F178" s="173"/>
      <c r="G178" s="174"/>
      <c r="H178" s="169"/>
      <c r="I178" s="275">
        <v>17</v>
      </c>
      <c r="J178" s="173"/>
      <c r="K178" s="175"/>
      <c r="L178" s="166"/>
      <c r="M178" s="275">
        <v>47</v>
      </c>
      <c r="N178" s="173"/>
      <c r="O178" s="176"/>
    </row>
    <row r="179" spans="1:15" ht="17" customHeight="1" x14ac:dyDescent="0.35">
      <c r="A179" s="273">
        <v>18</v>
      </c>
      <c r="B179" s="173"/>
      <c r="C179" s="174"/>
      <c r="D179" s="166"/>
      <c r="E179" s="272">
        <v>48</v>
      </c>
      <c r="F179" s="173"/>
      <c r="G179" s="174"/>
      <c r="H179" s="169"/>
      <c r="I179" s="275">
        <v>18</v>
      </c>
      <c r="J179" s="173"/>
      <c r="K179" s="175"/>
      <c r="L179" s="166"/>
      <c r="M179" s="275">
        <v>48</v>
      </c>
      <c r="N179" s="173"/>
      <c r="O179" s="176"/>
    </row>
    <row r="180" spans="1:15" ht="17" customHeight="1" x14ac:dyDescent="0.35">
      <c r="A180" s="273">
        <v>19</v>
      </c>
      <c r="B180" s="173"/>
      <c r="C180" s="174"/>
      <c r="D180" s="166"/>
      <c r="E180" s="272">
        <v>49</v>
      </c>
      <c r="F180" s="173"/>
      <c r="G180" s="174"/>
      <c r="H180" s="169"/>
      <c r="I180" s="275">
        <v>19</v>
      </c>
      <c r="J180" s="173"/>
      <c r="K180" s="175"/>
      <c r="L180" s="166"/>
      <c r="M180" s="275">
        <v>49</v>
      </c>
      <c r="N180" s="173"/>
      <c r="O180" s="176"/>
    </row>
    <row r="181" spans="1:15" ht="17" customHeight="1" x14ac:dyDescent="0.35">
      <c r="A181" s="273">
        <v>20</v>
      </c>
      <c r="B181" s="173"/>
      <c r="C181" s="174"/>
      <c r="D181" s="166"/>
      <c r="E181" s="272">
        <v>50</v>
      </c>
      <c r="F181" s="173"/>
      <c r="G181" s="174"/>
      <c r="H181" s="169"/>
      <c r="I181" s="275">
        <v>20</v>
      </c>
      <c r="J181" s="173"/>
      <c r="K181" s="175"/>
      <c r="L181" s="166"/>
      <c r="M181" s="275">
        <v>50</v>
      </c>
      <c r="N181" s="173"/>
      <c r="O181" s="176"/>
    </row>
    <row r="182" spans="1:15" ht="17" customHeight="1" x14ac:dyDescent="0.35">
      <c r="A182" s="273">
        <v>21</v>
      </c>
      <c r="B182" s="173"/>
      <c r="C182" s="174"/>
      <c r="D182" s="166"/>
      <c r="E182" s="272">
        <v>51</v>
      </c>
      <c r="F182" s="173"/>
      <c r="G182" s="174"/>
      <c r="H182" s="169"/>
      <c r="I182" s="275">
        <v>21</v>
      </c>
      <c r="J182" s="173"/>
      <c r="K182" s="175"/>
      <c r="L182" s="166"/>
      <c r="M182" s="275">
        <v>51</v>
      </c>
      <c r="N182" s="173"/>
      <c r="O182" s="176"/>
    </row>
    <row r="183" spans="1:15" ht="17" customHeight="1" x14ac:dyDescent="0.35">
      <c r="A183" s="273">
        <v>22</v>
      </c>
      <c r="B183" s="173"/>
      <c r="C183" s="174"/>
      <c r="D183" s="166"/>
      <c r="E183" s="272">
        <v>52</v>
      </c>
      <c r="F183" s="173"/>
      <c r="G183" s="174"/>
      <c r="H183" s="169"/>
      <c r="I183" s="275">
        <v>22</v>
      </c>
      <c r="J183" s="173"/>
      <c r="K183" s="175"/>
      <c r="L183" s="166"/>
      <c r="M183" s="275">
        <v>52</v>
      </c>
      <c r="N183" s="173"/>
      <c r="O183" s="176"/>
    </row>
    <row r="184" spans="1:15" ht="17" customHeight="1" x14ac:dyDescent="0.35">
      <c r="A184" s="273">
        <v>23</v>
      </c>
      <c r="B184" s="173"/>
      <c r="C184" s="174"/>
      <c r="D184" s="166"/>
      <c r="E184" s="272">
        <v>53</v>
      </c>
      <c r="F184" s="173"/>
      <c r="G184" s="174"/>
      <c r="H184" s="169"/>
      <c r="I184" s="275">
        <v>23</v>
      </c>
      <c r="J184" s="173"/>
      <c r="K184" s="175"/>
      <c r="L184" s="166"/>
      <c r="M184" s="275">
        <v>53</v>
      </c>
      <c r="N184" s="173"/>
      <c r="O184" s="176"/>
    </row>
    <row r="185" spans="1:15" ht="17" customHeight="1" x14ac:dyDescent="0.35">
      <c r="A185" s="273">
        <v>24</v>
      </c>
      <c r="B185" s="173"/>
      <c r="C185" s="174"/>
      <c r="D185" s="166"/>
      <c r="E185" s="272">
        <v>54</v>
      </c>
      <c r="F185" s="173"/>
      <c r="G185" s="174"/>
      <c r="H185" s="169"/>
      <c r="I185" s="275">
        <v>24</v>
      </c>
      <c r="J185" s="173"/>
      <c r="K185" s="175"/>
      <c r="L185" s="166"/>
      <c r="M185" s="275">
        <v>54</v>
      </c>
      <c r="N185" s="173"/>
      <c r="O185" s="176"/>
    </row>
    <row r="186" spans="1:15" ht="17" customHeight="1" x14ac:dyDescent="0.35">
      <c r="A186" s="273">
        <v>25</v>
      </c>
      <c r="B186" s="173"/>
      <c r="C186" s="174"/>
      <c r="D186" s="166"/>
      <c r="E186" s="272">
        <v>55</v>
      </c>
      <c r="F186" s="173"/>
      <c r="G186" s="174"/>
      <c r="H186" s="169"/>
      <c r="I186" s="275">
        <v>25</v>
      </c>
      <c r="J186" s="173"/>
      <c r="K186" s="175"/>
      <c r="L186" s="166"/>
      <c r="M186" s="275">
        <v>55</v>
      </c>
      <c r="N186" s="173"/>
      <c r="O186" s="176"/>
    </row>
    <row r="187" spans="1:15" ht="17" customHeight="1" x14ac:dyDescent="0.35">
      <c r="A187" s="273">
        <v>26</v>
      </c>
      <c r="B187" s="173"/>
      <c r="C187" s="174"/>
      <c r="D187" s="166"/>
      <c r="E187" s="272">
        <v>56</v>
      </c>
      <c r="F187" s="173"/>
      <c r="G187" s="174"/>
      <c r="H187" s="169"/>
      <c r="I187" s="275">
        <v>26</v>
      </c>
      <c r="J187" s="173"/>
      <c r="K187" s="175"/>
      <c r="L187" s="166"/>
      <c r="M187" s="275">
        <v>56</v>
      </c>
      <c r="N187" s="173"/>
      <c r="O187" s="176"/>
    </row>
    <row r="188" spans="1:15" ht="17" customHeight="1" x14ac:dyDescent="0.35">
      <c r="A188" s="273">
        <v>27</v>
      </c>
      <c r="B188" s="173"/>
      <c r="C188" s="174"/>
      <c r="D188" s="166"/>
      <c r="E188" s="272">
        <v>57</v>
      </c>
      <c r="F188" s="173"/>
      <c r="G188" s="174"/>
      <c r="H188" s="169"/>
      <c r="I188" s="275">
        <v>27</v>
      </c>
      <c r="J188" s="173"/>
      <c r="K188" s="175"/>
      <c r="L188" s="166"/>
      <c r="M188" s="275">
        <v>57</v>
      </c>
      <c r="N188" s="173"/>
      <c r="O188" s="176"/>
    </row>
    <row r="189" spans="1:15" ht="17" customHeight="1" x14ac:dyDescent="0.35">
      <c r="A189" s="273">
        <v>28</v>
      </c>
      <c r="B189" s="173"/>
      <c r="C189" s="174"/>
      <c r="D189" s="166"/>
      <c r="E189" s="272">
        <v>58</v>
      </c>
      <c r="F189" s="173"/>
      <c r="G189" s="174"/>
      <c r="H189" s="169"/>
      <c r="I189" s="275">
        <v>28</v>
      </c>
      <c r="J189" s="173"/>
      <c r="K189" s="175"/>
      <c r="L189" s="166"/>
      <c r="M189" s="275">
        <v>58</v>
      </c>
      <c r="N189" s="173"/>
      <c r="O189" s="176"/>
    </row>
    <row r="190" spans="1:15" ht="17" customHeight="1" x14ac:dyDescent="0.35">
      <c r="A190" s="273">
        <v>29</v>
      </c>
      <c r="B190" s="173"/>
      <c r="C190" s="174"/>
      <c r="D190" s="166"/>
      <c r="E190" s="272">
        <v>59</v>
      </c>
      <c r="F190" s="173"/>
      <c r="G190" s="174"/>
      <c r="H190" s="169"/>
      <c r="I190" s="275">
        <v>29</v>
      </c>
      <c r="J190" s="173"/>
      <c r="K190" s="175"/>
      <c r="L190" s="166"/>
      <c r="M190" s="275">
        <v>59</v>
      </c>
      <c r="N190" s="173"/>
      <c r="O190" s="176"/>
    </row>
    <row r="191" spans="1:15" ht="17" customHeight="1" thickBot="1" x14ac:dyDescent="0.4">
      <c r="A191" s="177">
        <v>30</v>
      </c>
      <c r="B191" s="178"/>
      <c r="C191" s="179"/>
      <c r="D191" s="180"/>
      <c r="E191" s="181">
        <v>60</v>
      </c>
      <c r="F191" s="178"/>
      <c r="G191" s="179"/>
      <c r="H191" s="169"/>
      <c r="I191" s="183">
        <v>30</v>
      </c>
      <c r="J191" s="178"/>
      <c r="K191" s="184"/>
      <c r="L191" s="180"/>
      <c r="M191" s="183">
        <v>60</v>
      </c>
      <c r="N191" s="178"/>
      <c r="O191" s="185"/>
    </row>
    <row r="192" spans="1:15" ht="20" customHeight="1" thickBot="1" x14ac:dyDescent="0.4">
      <c r="A192" s="511" t="s">
        <v>38</v>
      </c>
      <c r="B192" s="511"/>
      <c r="C192" s="511"/>
      <c r="D192" s="511"/>
      <c r="E192" s="511"/>
      <c r="F192" s="511"/>
      <c r="G192" s="285"/>
      <c r="H192" s="169"/>
      <c r="I192" s="510" t="s">
        <v>38</v>
      </c>
      <c r="J192" s="510"/>
      <c r="K192" s="510"/>
      <c r="L192" s="510"/>
      <c r="M192" s="511"/>
      <c r="N192" s="511"/>
      <c r="O192" s="286"/>
    </row>
    <row r="193" spans="1:15" ht="20" customHeight="1" thickBot="1" x14ac:dyDescent="0.4">
      <c r="A193" s="512" t="s">
        <v>115</v>
      </c>
      <c r="B193" s="512"/>
      <c r="C193" s="512">
        <f>C37</f>
        <v>60</v>
      </c>
      <c r="D193" s="512"/>
      <c r="E193" s="511"/>
      <c r="F193" s="511"/>
      <c r="G193" s="285"/>
      <c r="H193" s="169"/>
      <c r="I193" s="512" t="s">
        <v>115</v>
      </c>
      <c r="J193" s="512"/>
      <c r="K193" s="512">
        <f>C193</f>
        <v>60</v>
      </c>
      <c r="L193" s="512"/>
      <c r="M193" s="511"/>
      <c r="N193" s="511"/>
      <c r="O193" s="286"/>
    </row>
    <row r="194" spans="1:15" ht="20" customHeight="1" thickBot="1" x14ac:dyDescent="0.4">
      <c r="A194" s="511" t="s">
        <v>39</v>
      </c>
      <c r="B194" s="511"/>
      <c r="C194" s="511"/>
      <c r="D194" s="511"/>
      <c r="E194" s="511"/>
      <c r="F194" s="511"/>
      <c r="G194" s="285"/>
      <c r="H194" s="169"/>
      <c r="I194" s="510" t="s">
        <v>39</v>
      </c>
      <c r="J194" s="510"/>
      <c r="K194" s="510"/>
      <c r="L194" s="510"/>
      <c r="M194" s="511"/>
      <c r="N194" s="511"/>
      <c r="O194" s="286"/>
    </row>
    <row r="195" spans="1:15" ht="20" customHeight="1" thickBot="1" x14ac:dyDescent="0.4">
      <c r="A195" s="511" t="s">
        <v>111</v>
      </c>
      <c r="B195" s="511"/>
      <c r="C195" s="511"/>
      <c r="D195" s="511"/>
      <c r="E195" s="511"/>
      <c r="F195" s="511"/>
      <c r="G195" s="287"/>
      <c r="H195" s="182"/>
      <c r="I195" s="510" t="str">
        <f>A195</f>
        <v xml:space="preserve">Partijpunten: </v>
      </c>
      <c r="J195" s="510"/>
      <c r="K195" s="510"/>
      <c r="L195" s="510"/>
      <c r="M195" s="511"/>
      <c r="N195" s="511"/>
      <c r="O195" s="288"/>
    </row>
    <row r="196" spans="1:15" ht="30" customHeight="1" thickBot="1" x14ac:dyDescent="0.5">
      <c r="A196" s="156" t="str">
        <f>A1</f>
        <v>DB Li</v>
      </c>
      <c r="B196" s="276" t="s">
        <v>33</v>
      </c>
      <c r="C196" s="522">
        <v>6</v>
      </c>
      <c r="D196" s="523"/>
      <c r="E196" s="277" t="s">
        <v>112</v>
      </c>
      <c r="F196" s="295" t="str">
        <f>F1</f>
        <v>Finale</v>
      </c>
      <c r="G196" s="279" t="s">
        <v>113</v>
      </c>
      <c r="H196" s="290"/>
      <c r="I196" s="156" t="str">
        <f>A196</f>
        <v>DB Li</v>
      </c>
      <c r="J196" s="276" t="s">
        <v>33</v>
      </c>
      <c r="K196" s="524">
        <f>C196</f>
        <v>6</v>
      </c>
      <c r="L196" s="523"/>
      <c r="M196" s="277" t="s">
        <v>112</v>
      </c>
      <c r="N196" s="296" t="str">
        <f>F196</f>
        <v>Finale</v>
      </c>
      <c r="O196" s="280" t="s">
        <v>117</v>
      </c>
    </row>
    <row r="197" spans="1:15" ht="15" customHeight="1" thickBot="1" x14ac:dyDescent="0.4">
      <c r="A197" s="156"/>
      <c r="B197" s="513"/>
      <c r="C197" s="514"/>
      <c r="D197" s="514"/>
      <c r="E197" s="514"/>
      <c r="F197" s="514"/>
      <c r="G197" s="515"/>
      <c r="H197" s="159"/>
      <c r="I197" s="525"/>
      <c r="J197" s="526"/>
      <c r="K197" s="526"/>
      <c r="L197" s="526"/>
      <c r="M197" s="526"/>
      <c r="N197" s="526"/>
      <c r="O197" s="527"/>
    </row>
    <row r="198" spans="1:15" ht="15" customHeight="1" thickBot="1" x14ac:dyDescent="0.4">
      <c r="A198" s="281"/>
      <c r="B198" s="516" t="s">
        <v>114</v>
      </c>
      <c r="C198" s="517"/>
      <c r="D198" s="517"/>
      <c r="E198" s="517"/>
      <c r="F198" s="517"/>
      <c r="G198" s="517"/>
      <c r="H198" s="517"/>
      <c r="I198" s="517"/>
      <c r="J198" s="517"/>
      <c r="K198" s="517"/>
      <c r="L198" s="517"/>
      <c r="M198" s="517"/>
      <c r="N198" s="518"/>
      <c r="O198" s="282"/>
    </row>
    <row r="199" spans="1:15" ht="19" customHeight="1" thickBot="1" x14ac:dyDescent="0.4">
      <c r="A199" s="158" t="s">
        <v>34</v>
      </c>
      <c r="B199" s="519"/>
      <c r="C199" s="520"/>
      <c r="D199" s="520"/>
      <c r="E199" s="520"/>
      <c r="F199" s="520"/>
      <c r="G199" s="521"/>
      <c r="H199" s="336"/>
      <c r="I199" s="158" t="s">
        <v>34</v>
      </c>
      <c r="J199" s="519"/>
      <c r="K199" s="520"/>
      <c r="L199" s="520"/>
      <c r="M199" s="520"/>
      <c r="N199" s="520"/>
      <c r="O199" s="521"/>
    </row>
    <row r="200" spans="1:15" ht="19" customHeight="1" thickBot="1" x14ac:dyDescent="0.4">
      <c r="A200" s="160" t="s">
        <v>35</v>
      </c>
      <c r="B200" s="160" t="s">
        <v>36</v>
      </c>
      <c r="C200" s="161" t="s">
        <v>37</v>
      </c>
      <c r="D200" s="284"/>
      <c r="E200" s="162" t="s">
        <v>35</v>
      </c>
      <c r="F200" s="160" t="s">
        <v>36</v>
      </c>
      <c r="G200" s="161" t="s">
        <v>37</v>
      </c>
      <c r="H200" s="335"/>
      <c r="I200" s="162" t="s">
        <v>35</v>
      </c>
      <c r="J200" s="160" t="s">
        <v>36</v>
      </c>
      <c r="K200" s="160" t="s">
        <v>37</v>
      </c>
      <c r="L200" s="284"/>
      <c r="M200" s="160" t="s">
        <v>35</v>
      </c>
      <c r="N200" s="160" t="s">
        <v>36</v>
      </c>
      <c r="O200" s="160" t="s">
        <v>37</v>
      </c>
    </row>
    <row r="201" spans="1:15" ht="17" customHeight="1" x14ac:dyDescent="0.35">
      <c r="A201" s="163">
        <v>1</v>
      </c>
      <c r="B201" s="164"/>
      <c r="C201" s="165"/>
      <c r="D201" s="166"/>
      <c r="E201" s="167">
        <v>31</v>
      </c>
      <c r="F201" s="168"/>
      <c r="G201" s="165"/>
      <c r="H201" s="169"/>
      <c r="I201" s="170">
        <v>1</v>
      </c>
      <c r="J201" s="164"/>
      <c r="K201" s="171"/>
      <c r="L201" s="166"/>
      <c r="M201" s="170">
        <v>31</v>
      </c>
      <c r="N201" s="168"/>
      <c r="O201" s="172"/>
    </row>
    <row r="202" spans="1:15" ht="17" customHeight="1" x14ac:dyDescent="0.35">
      <c r="A202" s="273">
        <v>2</v>
      </c>
      <c r="B202" s="173"/>
      <c r="C202" s="174"/>
      <c r="D202" s="166"/>
      <c r="E202" s="272">
        <v>32</v>
      </c>
      <c r="F202" s="173"/>
      <c r="G202" s="174"/>
      <c r="H202" s="169"/>
      <c r="I202" s="275">
        <v>2</v>
      </c>
      <c r="J202" s="173"/>
      <c r="K202" s="175"/>
      <c r="L202" s="166"/>
      <c r="M202" s="275">
        <v>32</v>
      </c>
      <c r="N202" s="173"/>
      <c r="O202" s="176"/>
    </row>
    <row r="203" spans="1:15" ht="17" customHeight="1" x14ac:dyDescent="0.35">
      <c r="A203" s="273">
        <v>3</v>
      </c>
      <c r="B203" s="173"/>
      <c r="C203" s="174"/>
      <c r="D203" s="166"/>
      <c r="E203" s="272">
        <v>33</v>
      </c>
      <c r="F203" s="173"/>
      <c r="G203" s="174"/>
      <c r="H203" s="169"/>
      <c r="I203" s="275">
        <v>3</v>
      </c>
      <c r="J203" s="173"/>
      <c r="K203" s="175"/>
      <c r="L203" s="166"/>
      <c r="M203" s="275">
        <v>33</v>
      </c>
      <c r="N203" s="173"/>
      <c r="O203" s="176"/>
    </row>
    <row r="204" spans="1:15" ht="17" customHeight="1" x14ac:dyDescent="0.35">
      <c r="A204" s="273">
        <v>4</v>
      </c>
      <c r="B204" s="173"/>
      <c r="C204" s="174"/>
      <c r="D204" s="166"/>
      <c r="E204" s="272">
        <v>34</v>
      </c>
      <c r="F204" s="173"/>
      <c r="G204" s="174"/>
      <c r="H204" s="169"/>
      <c r="I204" s="275">
        <v>4</v>
      </c>
      <c r="J204" s="173"/>
      <c r="K204" s="175"/>
      <c r="L204" s="166"/>
      <c r="M204" s="275">
        <v>34</v>
      </c>
      <c r="N204" s="173"/>
      <c r="O204" s="176"/>
    </row>
    <row r="205" spans="1:15" ht="17" customHeight="1" x14ac:dyDescent="0.35">
      <c r="A205" s="273">
        <v>5</v>
      </c>
      <c r="B205" s="173"/>
      <c r="C205" s="174"/>
      <c r="D205" s="166"/>
      <c r="E205" s="272">
        <v>35</v>
      </c>
      <c r="F205" s="173"/>
      <c r="G205" s="174"/>
      <c r="H205" s="169"/>
      <c r="I205" s="275">
        <v>5</v>
      </c>
      <c r="J205" s="173"/>
      <c r="K205" s="175"/>
      <c r="L205" s="166"/>
      <c r="M205" s="275">
        <v>35</v>
      </c>
      <c r="N205" s="173"/>
      <c r="O205" s="176"/>
    </row>
    <row r="206" spans="1:15" ht="17" customHeight="1" x14ac:dyDescent="0.35">
      <c r="A206" s="273">
        <v>6</v>
      </c>
      <c r="B206" s="173"/>
      <c r="C206" s="174"/>
      <c r="D206" s="166"/>
      <c r="E206" s="272">
        <v>36</v>
      </c>
      <c r="F206" s="173"/>
      <c r="G206" s="174"/>
      <c r="H206" s="169"/>
      <c r="I206" s="275">
        <v>6</v>
      </c>
      <c r="J206" s="173"/>
      <c r="K206" s="175"/>
      <c r="L206" s="166"/>
      <c r="M206" s="275">
        <v>36</v>
      </c>
      <c r="N206" s="173"/>
      <c r="O206" s="176"/>
    </row>
    <row r="207" spans="1:15" ht="17" customHeight="1" x14ac:dyDescent="0.35">
      <c r="A207" s="273">
        <v>7</v>
      </c>
      <c r="B207" s="173"/>
      <c r="C207" s="174"/>
      <c r="D207" s="166"/>
      <c r="E207" s="272">
        <v>37</v>
      </c>
      <c r="F207" s="173"/>
      <c r="G207" s="174"/>
      <c r="H207" s="169"/>
      <c r="I207" s="275">
        <v>7</v>
      </c>
      <c r="J207" s="173"/>
      <c r="K207" s="175"/>
      <c r="L207" s="166"/>
      <c r="M207" s="275">
        <v>37</v>
      </c>
      <c r="N207" s="173"/>
      <c r="O207" s="176"/>
    </row>
    <row r="208" spans="1:15" ht="17" customHeight="1" x14ac:dyDescent="0.35">
      <c r="A208" s="273">
        <v>8</v>
      </c>
      <c r="B208" s="173"/>
      <c r="C208" s="174"/>
      <c r="D208" s="166"/>
      <c r="E208" s="272">
        <v>38</v>
      </c>
      <c r="F208" s="173"/>
      <c r="G208" s="174"/>
      <c r="H208" s="169"/>
      <c r="I208" s="275">
        <v>8</v>
      </c>
      <c r="J208" s="173"/>
      <c r="K208" s="175"/>
      <c r="L208" s="166"/>
      <c r="M208" s="275">
        <v>38</v>
      </c>
      <c r="N208" s="173"/>
      <c r="O208" s="176"/>
    </row>
    <row r="209" spans="1:15" ht="17" customHeight="1" x14ac:dyDescent="0.35">
      <c r="A209" s="273">
        <v>9</v>
      </c>
      <c r="B209" s="173"/>
      <c r="C209" s="174"/>
      <c r="D209" s="166"/>
      <c r="E209" s="272">
        <v>39</v>
      </c>
      <c r="F209" s="173"/>
      <c r="G209" s="174"/>
      <c r="H209" s="169"/>
      <c r="I209" s="275">
        <v>9</v>
      </c>
      <c r="J209" s="173"/>
      <c r="K209" s="175"/>
      <c r="L209" s="166"/>
      <c r="M209" s="275">
        <v>39</v>
      </c>
      <c r="N209" s="173"/>
      <c r="O209" s="176"/>
    </row>
    <row r="210" spans="1:15" ht="17" customHeight="1" x14ac:dyDescent="0.35">
      <c r="A210" s="273">
        <v>10</v>
      </c>
      <c r="B210" s="173"/>
      <c r="C210" s="174"/>
      <c r="D210" s="166"/>
      <c r="E210" s="272">
        <v>40</v>
      </c>
      <c r="F210" s="173"/>
      <c r="G210" s="174"/>
      <c r="H210" s="169"/>
      <c r="I210" s="275">
        <v>10</v>
      </c>
      <c r="J210" s="173"/>
      <c r="K210" s="175"/>
      <c r="L210" s="166"/>
      <c r="M210" s="275">
        <v>40</v>
      </c>
      <c r="N210" s="173"/>
      <c r="O210" s="176"/>
    </row>
    <row r="211" spans="1:15" ht="17" customHeight="1" x14ac:dyDescent="0.35">
      <c r="A211" s="273">
        <v>11</v>
      </c>
      <c r="B211" s="173"/>
      <c r="C211" s="174"/>
      <c r="D211" s="166"/>
      <c r="E211" s="272">
        <v>41</v>
      </c>
      <c r="F211" s="173"/>
      <c r="G211" s="174"/>
      <c r="H211" s="169"/>
      <c r="I211" s="275">
        <v>11</v>
      </c>
      <c r="J211" s="173"/>
      <c r="K211" s="175"/>
      <c r="L211" s="166"/>
      <c r="M211" s="275">
        <v>41</v>
      </c>
      <c r="N211" s="173"/>
      <c r="O211" s="176"/>
    </row>
    <row r="212" spans="1:15" ht="17" customHeight="1" x14ac:dyDescent="0.35">
      <c r="A212" s="273">
        <v>12</v>
      </c>
      <c r="B212" s="173"/>
      <c r="C212" s="174"/>
      <c r="D212" s="166"/>
      <c r="E212" s="272">
        <v>42</v>
      </c>
      <c r="F212" s="173"/>
      <c r="G212" s="174"/>
      <c r="H212" s="169"/>
      <c r="I212" s="275">
        <v>12</v>
      </c>
      <c r="J212" s="173"/>
      <c r="K212" s="175"/>
      <c r="L212" s="166"/>
      <c r="M212" s="275">
        <v>42</v>
      </c>
      <c r="N212" s="173"/>
      <c r="O212" s="176"/>
    </row>
    <row r="213" spans="1:15" ht="17" customHeight="1" x14ac:dyDescent="0.35">
      <c r="A213" s="273">
        <v>13</v>
      </c>
      <c r="B213" s="173"/>
      <c r="C213" s="174"/>
      <c r="D213" s="166"/>
      <c r="E213" s="272">
        <v>43</v>
      </c>
      <c r="F213" s="173"/>
      <c r="G213" s="174"/>
      <c r="H213" s="169"/>
      <c r="I213" s="275">
        <v>13</v>
      </c>
      <c r="J213" s="173"/>
      <c r="K213" s="175"/>
      <c r="L213" s="166"/>
      <c r="M213" s="275">
        <v>43</v>
      </c>
      <c r="N213" s="173"/>
      <c r="O213" s="176"/>
    </row>
    <row r="214" spans="1:15" ht="17" customHeight="1" x14ac:dyDescent="0.35">
      <c r="A214" s="273">
        <v>14</v>
      </c>
      <c r="B214" s="173"/>
      <c r="C214" s="174"/>
      <c r="D214" s="166"/>
      <c r="E214" s="272">
        <v>44</v>
      </c>
      <c r="F214" s="173"/>
      <c r="G214" s="174"/>
      <c r="H214" s="169"/>
      <c r="I214" s="275">
        <v>14</v>
      </c>
      <c r="J214" s="173"/>
      <c r="K214" s="175"/>
      <c r="L214" s="166"/>
      <c r="M214" s="275">
        <v>44</v>
      </c>
      <c r="N214" s="173"/>
      <c r="O214" s="176"/>
    </row>
    <row r="215" spans="1:15" ht="17" customHeight="1" x14ac:dyDescent="0.35">
      <c r="A215" s="273">
        <v>15</v>
      </c>
      <c r="B215" s="173"/>
      <c r="C215" s="174"/>
      <c r="D215" s="166"/>
      <c r="E215" s="272">
        <v>45</v>
      </c>
      <c r="F215" s="173"/>
      <c r="G215" s="174"/>
      <c r="H215" s="169"/>
      <c r="I215" s="275">
        <v>15</v>
      </c>
      <c r="J215" s="173"/>
      <c r="K215" s="175"/>
      <c r="L215" s="166"/>
      <c r="M215" s="275">
        <v>45</v>
      </c>
      <c r="N215" s="173"/>
      <c r="O215" s="176"/>
    </row>
    <row r="216" spans="1:15" ht="17" customHeight="1" x14ac:dyDescent="0.35">
      <c r="A216" s="273">
        <v>16</v>
      </c>
      <c r="B216" s="173"/>
      <c r="C216" s="174"/>
      <c r="D216" s="166"/>
      <c r="E216" s="272">
        <v>46</v>
      </c>
      <c r="F216" s="173"/>
      <c r="G216" s="174"/>
      <c r="H216" s="169"/>
      <c r="I216" s="275">
        <v>16</v>
      </c>
      <c r="J216" s="173"/>
      <c r="K216" s="175"/>
      <c r="L216" s="166"/>
      <c r="M216" s="275">
        <v>46</v>
      </c>
      <c r="N216" s="173"/>
      <c r="O216" s="176"/>
    </row>
    <row r="217" spans="1:15" ht="17" customHeight="1" x14ac:dyDescent="0.35">
      <c r="A217" s="273">
        <v>17</v>
      </c>
      <c r="B217" s="173"/>
      <c r="C217" s="174"/>
      <c r="D217" s="166"/>
      <c r="E217" s="272">
        <v>47</v>
      </c>
      <c r="F217" s="173"/>
      <c r="G217" s="174"/>
      <c r="H217" s="169"/>
      <c r="I217" s="275">
        <v>17</v>
      </c>
      <c r="J217" s="173"/>
      <c r="K217" s="175"/>
      <c r="L217" s="166"/>
      <c r="M217" s="275">
        <v>47</v>
      </c>
      <c r="N217" s="173"/>
      <c r="O217" s="176"/>
    </row>
    <row r="218" spans="1:15" ht="17" customHeight="1" x14ac:dyDescent="0.35">
      <c r="A218" s="273">
        <v>18</v>
      </c>
      <c r="B218" s="173"/>
      <c r="C218" s="174"/>
      <c r="D218" s="166"/>
      <c r="E218" s="272">
        <v>48</v>
      </c>
      <c r="F218" s="173"/>
      <c r="G218" s="174"/>
      <c r="H218" s="169"/>
      <c r="I218" s="275">
        <v>18</v>
      </c>
      <c r="J218" s="173"/>
      <c r="K218" s="175"/>
      <c r="L218" s="166"/>
      <c r="M218" s="275">
        <v>48</v>
      </c>
      <c r="N218" s="173"/>
      <c r="O218" s="176"/>
    </row>
    <row r="219" spans="1:15" ht="17" customHeight="1" x14ac:dyDescent="0.35">
      <c r="A219" s="273">
        <v>19</v>
      </c>
      <c r="B219" s="173"/>
      <c r="C219" s="174"/>
      <c r="D219" s="166"/>
      <c r="E219" s="272">
        <v>49</v>
      </c>
      <c r="F219" s="173"/>
      <c r="G219" s="174"/>
      <c r="H219" s="169"/>
      <c r="I219" s="275">
        <v>19</v>
      </c>
      <c r="J219" s="173"/>
      <c r="K219" s="175"/>
      <c r="L219" s="166"/>
      <c r="M219" s="275">
        <v>49</v>
      </c>
      <c r="N219" s="173"/>
      <c r="O219" s="176"/>
    </row>
    <row r="220" spans="1:15" ht="17" customHeight="1" x14ac:dyDescent="0.35">
      <c r="A220" s="273">
        <v>20</v>
      </c>
      <c r="B220" s="173"/>
      <c r="C220" s="174"/>
      <c r="D220" s="166"/>
      <c r="E220" s="272">
        <v>50</v>
      </c>
      <c r="F220" s="173"/>
      <c r="G220" s="174"/>
      <c r="H220" s="169"/>
      <c r="I220" s="275">
        <v>20</v>
      </c>
      <c r="J220" s="173"/>
      <c r="K220" s="175"/>
      <c r="L220" s="166"/>
      <c r="M220" s="275">
        <v>50</v>
      </c>
      <c r="N220" s="173"/>
      <c r="O220" s="176"/>
    </row>
    <row r="221" spans="1:15" ht="17" customHeight="1" x14ac:dyDescent="0.35">
      <c r="A221" s="273">
        <v>21</v>
      </c>
      <c r="B221" s="173"/>
      <c r="C221" s="174"/>
      <c r="D221" s="166"/>
      <c r="E221" s="272">
        <v>51</v>
      </c>
      <c r="F221" s="173"/>
      <c r="G221" s="174"/>
      <c r="H221" s="169"/>
      <c r="I221" s="275">
        <v>21</v>
      </c>
      <c r="J221" s="173"/>
      <c r="K221" s="175"/>
      <c r="L221" s="166"/>
      <c r="M221" s="275">
        <v>51</v>
      </c>
      <c r="N221" s="173"/>
      <c r="O221" s="176"/>
    </row>
    <row r="222" spans="1:15" ht="17" customHeight="1" x14ac:dyDescent="0.35">
      <c r="A222" s="273">
        <v>22</v>
      </c>
      <c r="B222" s="173"/>
      <c r="C222" s="174"/>
      <c r="D222" s="166"/>
      <c r="E222" s="272">
        <v>52</v>
      </c>
      <c r="F222" s="173"/>
      <c r="G222" s="174"/>
      <c r="H222" s="169"/>
      <c r="I222" s="275">
        <v>22</v>
      </c>
      <c r="J222" s="173"/>
      <c r="K222" s="175"/>
      <c r="L222" s="166"/>
      <c r="M222" s="275">
        <v>52</v>
      </c>
      <c r="N222" s="173"/>
      <c r="O222" s="176"/>
    </row>
    <row r="223" spans="1:15" ht="17" customHeight="1" x14ac:dyDescent="0.35">
      <c r="A223" s="273">
        <v>23</v>
      </c>
      <c r="B223" s="173"/>
      <c r="C223" s="174"/>
      <c r="D223" s="166"/>
      <c r="E223" s="272">
        <v>53</v>
      </c>
      <c r="F223" s="173"/>
      <c r="G223" s="174"/>
      <c r="H223" s="169"/>
      <c r="I223" s="275">
        <v>23</v>
      </c>
      <c r="J223" s="173"/>
      <c r="K223" s="175"/>
      <c r="L223" s="166"/>
      <c r="M223" s="275">
        <v>53</v>
      </c>
      <c r="N223" s="173"/>
      <c r="O223" s="176"/>
    </row>
    <row r="224" spans="1:15" ht="17" customHeight="1" x14ac:dyDescent="0.35">
      <c r="A224" s="273">
        <v>24</v>
      </c>
      <c r="B224" s="173"/>
      <c r="C224" s="174"/>
      <c r="D224" s="166"/>
      <c r="E224" s="272">
        <v>54</v>
      </c>
      <c r="F224" s="173"/>
      <c r="G224" s="174"/>
      <c r="H224" s="169"/>
      <c r="I224" s="275">
        <v>24</v>
      </c>
      <c r="J224" s="173"/>
      <c r="K224" s="175"/>
      <c r="L224" s="166"/>
      <c r="M224" s="275">
        <v>54</v>
      </c>
      <c r="N224" s="173"/>
      <c r="O224" s="176"/>
    </row>
    <row r="225" spans="1:15" ht="17" customHeight="1" x14ac:dyDescent="0.35">
      <c r="A225" s="273">
        <v>25</v>
      </c>
      <c r="B225" s="173"/>
      <c r="C225" s="174"/>
      <c r="D225" s="166"/>
      <c r="E225" s="272">
        <v>55</v>
      </c>
      <c r="F225" s="173"/>
      <c r="G225" s="174"/>
      <c r="H225" s="169"/>
      <c r="I225" s="275">
        <v>25</v>
      </c>
      <c r="J225" s="173"/>
      <c r="K225" s="175"/>
      <c r="L225" s="166"/>
      <c r="M225" s="275">
        <v>55</v>
      </c>
      <c r="N225" s="173"/>
      <c r="O225" s="176"/>
    </row>
    <row r="226" spans="1:15" ht="17" customHeight="1" x14ac:dyDescent="0.35">
      <c r="A226" s="273">
        <v>26</v>
      </c>
      <c r="B226" s="173"/>
      <c r="C226" s="174"/>
      <c r="D226" s="166"/>
      <c r="E226" s="272">
        <v>56</v>
      </c>
      <c r="F226" s="173"/>
      <c r="G226" s="174"/>
      <c r="H226" s="169"/>
      <c r="I226" s="275">
        <v>26</v>
      </c>
      <c r="J226" s="173"/>
      <c r="K226" s="175"/>
      <c r="L226" s="166"/>
      <c r="M226" s="275">
        <v>56</v>
      </c>
      <c r="N226" s="173"/>
      <c r="O226" s="176"/>
    </row>
    <row r="227" spans="1:15" ht="17" customHeight="1" x14ac:dyDescent="0.35">
      <c r="A227" s="273">
        <v>27</v>
      </c>
      <c r="B227" s="173"/>
      <c r="C227" s="174"/>
      <c r="D227" s="166"/>
      <c r="E227" s="272">
        <v>57</v>
      </c>
      <c r="F227" s="173"/>
      <c r="G227" s="174"/>
      <c r="H227" s="169"/>
      <c r="I227" s="275">
        <v>27</v>
      </c>
      <c r="J227" s="173"/>
      <c r="K227" s="175"/>
      <c r="L227" s="166"/>
      <c r="M227" s="275">
        <v>57</v>
      </c>
      <c r="N227" s="173"/>
      <c r="O227" s="176"/>
    </row>
    <row r="228" spans="1:15" ht="17" customHeight="1" x14ac:dyDescent="0.35">
      <c r="A228" s="273">
        <v>28</v>
      </c>
      <c r="B228" s="173"/>
      <c r="C228" s="174"/>
      <c r="D228" s="166"/>
      <c r="E228" s="272">
        <v>58</v>
      </c>
      <c r="F228" s="173"/>
      <c r="G228" s="174"/>
      <c r="H228" s="169"/>
      <c r="I228" s="275">
        <v>28</v>
      </c>
      <c r="J228" s="173"/>
      <c r="K228" s="175"/>
      <c r="L228" s="166"/>
      <c r="M228" s="275">
        <v>58</v>
      </c>
      <c r="N228" s="173"/>
      <c r="O228" s="176"/>
    </row>
    <row r="229" spans="1:15" ht="17" customHeight="1" x14ac:dyDescent="0.35">
      <c r="A229" s="273">
        <v>29</v>
      </c>
      <c r="B229" s="173"/>
      <c r="C229" s="174"/>
      <c r="D229" s="166"/>
      <c r="E229" s="272">
        <v>59</v>
      </c>
      <c r="F229" s="173"/>
      <c r="G229" s="174"/>
      <c r="H229" s="169"/>
      <c r="I229" s="275">
        <v>29</v>
      </c>
      <c r="J229" s="173"/>
      <c r="K229" s="175"/>
      <c r="L229" s="166"/>
      <c r="M229" s="275">
        <v>59</v>
      </c>
      <c r="N229" s="173"/>
      <c r="O229" s="176"/>
    </row>
    <row r="230" spans="1:15" ht="17" customHeight="1" thickBot="1" x14ac:dyDescent="0.4">
      <c r="A230" s="177">
        <v>30</v>
      </c>
      <c r="B230" s="178"/>
      <c r="C230" s="179"/>
      <c r="D230" s="180"/>
      <c r="E230" s="181">
        <v>60</v>
      </c>
      <c r="F230" s="178"/>
      <c r="G230" s="179"/>
      <c r="H230" s="169"/>
      <c r="I230" s="183">
        <v>30</v>
      </c>
      <c r="J230" s="178"/>
      <c r="K230" s="184"/>
      <c r="L230" s="180"/>
      <c r="M230" s="183">
        <v>60</v>
      </c>
      <c r="N230" s="178"/>
      <c r="O230" s="185"/>
    </row>
    <row r="231" spans="1:15" ht="20" customHeight="1" thickBot="1" x14ac:dyDescent="0.4">
      <c r="A231" s="510" t="s">
        <v>38</v>
      </c>
      <c r="B231" s="510"/>
      <c r="C231" s="510"/>
      <c r="D231" s="510"/>
      <c r="E231" s="511"/>
      <c r="F231" s="511"/>
      <c r="G231" s="285"/>
      <c r="H231" s="169"/>
      <c r="I231" s="510" t="s">
        <v>38</v>
      </c>
      <c r="J231" s="510"/>
      <c r="K231" s="510"/>
      <c r="L231" s="510"/>
      <c r="M231" s="511"/>
      <c r="N231" s="511"/>
      <c r="O231" s="286"/>
    </row>
    <row r="232" spans="1:15" ht="20" customHeight="1" thickBot="1" x14ac:dyDescent="0.4">
      <c r="A232" s="512" t="s">
        <v>115</v>
      </c>
      <c r="B232" s="512"/>
      <c r="C232" s="512">
        <f>C37</f>
        <v>60</v>
      </c>
      <c r="D232" s="512"/>
      <c r="E232" s="511"/>
      <c r="F232" s="511"/>
      <c r="G232" s="285"/>
      <c r="H232" s="169"/>
      <c r="I232" s="512" t="s">
        <v>115</v>
      </c>
      <c r="J232" s="512"/>
      <c r="K232" s="443">
        <f>C232</f>
        <v>60</v>
      </c>
      <c r="L232" s="445"/>
      <c r="M232" s="511"/>
      <c r="N232" s="511"/>
      <c r="O232" s="286"/>
    </row>
    <row r="233" spans="1:15" ht="20" customHeight="1" thickBot="1" x14ac:dyDescent="0.4">
      <c r="A233" s="510" t="s">
        <v>39</v>
      </c>
      <c r="B233" s="510"/>
      <c r="C233" s="510"/>
      <c r="D233" s="510"/>
      <c r="E233" s="511"/>
      <c r="F233" s="511"/>
      <c r="G233" s="285"/>
      <c r="H233" s="169"/>
      <c r="I233" s="510" t="s">
        <v>39</v>
      </c>
      <c r="J233" s="510"/>
      <c r="K233" s="510"/>
      <c r="L233" s="510"/>
      <c r="M233" s="511"/>
      <c r="N233" s="511"/>
      <c r="O233" s="286"/>
    </row>
    <row r="234" spans="1:15" ht="20" customHeight="1" thickBot="1" x14ac:dyDescent="0.4">
      <c r="A234" s="510" t="str">
        <f>A195</f>
        <v xml:space="preserve">Partijpunten: </v>
      </c>
      <c r="B234" s="510"/>
      <c r="C234" s="510"/>
      <c r="D234" s="510"/>
      <c r="E234" s="511"/>
      <c r="F234" s="511"/>
      <c r="G234" s="287"/>
      <c r="H234" s="182"/>
      <c r="I234" s="510" t="str">
        <f>A195</f>
        <v xml:space="preserve">Partijpunten: </v>
      </c>
      <c r="J234" s="510"/>
      <c r="K234" s="510"/>
      <c r="L234" s="510"/>
      <c r="M234" s="511"/>
      <c r="N234" s="511"/>
      <c r="O234" s="288"/>
    </row>
    <row r="235" spans="1:15" ht="30" customHeight="1" thickBot="1" x14ac:dyDescent="0.5">
      <c r="A235" s="156" t="str">
        <f>A1</f>
        <v>DB Li</v>
      </c>
      <c r="B235" s="276" t="s">
        <v>33</v>
      </c>
      <c r="C235" s="522">
        <v>7</v>
      </c>
      <c r="D235" s="523"/>
      <c r="E235" s="277" t="s">
        <v>112</v>
      </c>
      <c r="F235" s="291" t="str">
        <f>F1</f>
        <v>Finale</v>
      </c>
      <c r="G235" s="279" t="s">
        <v>118</v>
      </c>
      <c r="H235" s="290"/>
      <c r="I235" s="156" t="str">
        <f>A235</f>
        <v>DB Li</v>
      </c>
      <c r="J235" s="276" t="s">
        <v>33</v>
      </c>
      <c r="K235" s="524">
        <f>C235</f>
        <v>7</v>
      </c>
      <c r="L235" s="523"/>
      <c r="M235" s="277" t="s">
        <v>112</v>
      </c>
      <c r="N235" s="274" t="str">
        <f>F235</f>
        <v>Finale</v>
      </c>
      <c r="O235" s="280" t="s">
        <v>117</v>
      </c>
    </row>
    <row r="236" spans="1:15" ht="15" customHeight="1" thickBot="1" x14ac:dyDescent="0.4">
      <c r="A236" s="156"/>
      <c r="B236" s="513"/>
      <c r="C236" s="514"/>
      <c r="D236" s="514"/>
      <c r="E236" s="514"/>
      <c r="F236" s="514"/>
      <c r="G236" s="515"/>
      <c r="H236" s="159"/>
      <c r="I236" s="525"/>
      <c r="J236" s="526"/>
      <c r="K236" s="526"/>
      <c r="L236" s="526"/>
      <c r="M236" s="526"/>
      <c r="N236" s="526"/>
      <c r="O236" s="527"/>
    </row>
    <row r="237" spans="1:15" ht="15" customHeight="1" thickBot="1" x14ac:dyDescent="0.4">
      <c r="A237" s="281"/>
      <c r="B237" s="516" t="s">
        <v>114</v>
      </c>
      <c r="C237" s="517"/>
      <c r="D237" s="517"/>
      <c r="E237" s="517"/>
      <c r="F237" s="517"/>
      <c r="G237" s="517"/>
      <c r="H237" s="517"/>
      <c r="I237" s="517"/>
      <c r="J237" s="517"/>
      <c r="K237" s="517"/>
      <c r="L237" s="517"/>
      <c r="M237" s="517"/>
      <c r="N237" s="518"/>
      <c r="O237" s="282"/>
    </row>
    <row r="238" spans="1:15" ht="19" customHeight="1" thickBot="1" x14ac:dyDescent="0.4">
      <c r="A238" s="158" t="s">
        <v>34</v>
      </c>
      <c r="B238" s="519"/>
      <c r="C238" s="520"/>
      <c r="D238" s="520"/>
      <c r="E238" s="520"/>
      <c r="F238" s="520"/>
      <c r="G238" s="521"/>
      <c r="H238" s="336"/>
      <c r="I238" s="158" t="s">
        <v>34</v>
      </c>
      <c r="J238" s="519"/>
      <c r="K238" s="520"/>
      <c r="L238" s="520"/>
      <c r="M238" s="520"/>
      <c r="N238" s="520"/>
      <c r="O238" s="521"/>
    </row>
    <row r="239" spans="1:15" ht="19" customHeight="1" thickBot="1" x14ac:dyDescent="0.4">
      <c r="A239" s="160" t="s">
        <v>35</v>
      </c>
      <c r="B239" s="160" t="s">
        <v>36</v>
      </c>
      <c r="C239" s="161" t="s">
        <v>37</v>
      </c>
      <c r="D239" s="284"/>
      <c r="E239" s="162" t="s">
        <v>35</v>
      </c>
      <c r="F239" s="160" t="s">
        <v>36</v>
      </c>
      <c r="G239" s="161" t="s">
        <v>37</v>
      </c>
      <c r="H239" s="335"/>
      <c r="I239" s="162" t="s">
        <v>35</v>
      </c>
      <c r="J239" s="160" t="s">
        <v>36</v>
      </c>
      <c r="K239" s="160" t="s">
        <v>37</v>
      </c>
      <c r="L239" s="284"/>
      <c r="M239" s="160" t="s">
        <v>35</v>
      </c>
      <c r="N239" s="160" t="s">
        <v>36</v>
      </c>
      <c r="O239" s="160" t="s">
        <v>37</v>
      </c>
    </row>
    <row r="240" spans="1:15" ht="17" customHeight="1" x14ac:dyDescent="0.35">
      <c r="A240" s="163">
        <v>1</v>
      </c>
      <c r="B240" s="164"/>
      <c r="C240" s="165"/>
      <c r="D240" s="166"/>
      <c r="E240" s="167">
        <v>31</v>
      </c>
      <c r="F240" s="168"/>
      <c r="G240" s="165"/>
      <c r="H240" s="169"/>
      <c r="I240" s="170">
        <v>1</v>
      </c>
      <c r="J240" s="164"/>
      <c r="K240" s="171"/>
      <c r="L240" s="166"/>
      <c r="M240" s="170">
        <v>31</v>
      </c>
      <c r="N240" s="168"/>
      <c r="O240" s="172"/>
    </row>
    <row r="241" spans="1:15" ht="17" customHeight="1" x14ac:dyDescent="0.35">
      <c r="A241" s="273">
        <v>2</v>
      </c>
      <c r="B241" s="173"/>
      <c r="C241" s="174"/>
      <c r="D241" s="166"/>
      <c r="E241" s="272">
        <v>32</v>
      </c>
      <c r="F241" s="173"/>
      <c r="G241" s="174"/>
      <c r="H241" s="169"/>
      <c r="I241" s="275">
        <v>2</v>
      </c>
      <c r="J241" s="173"/>
      <c r="K241" s="175"/>
      <c r="L241" s="166"/>
      <c r="M241" s="275">
        <v>32</v>
      </c>
      <c r="N241" s="173"/>
      <c r="O241" s="176"/>
    </row>
    <row r="242" spans="1:15" ht="17" customHeight="1" x14ac:dyDescent="0.35">
      <c r="A242" s="273">
        <v>3</v>
      </c>
      <c r="B242" s="173"/>
      <c r="C242" s="174"/>
      <c r="D242" s="166"/>
      <c r="E242" s="272">
        <v>33</v>
      </c>
      <c r="F242" s="173"/>
      <c r="G242" s="174"/>
      <c r="H242" s="169"/>
      <c r="I242" s="275">
        <v>3</v>
      </c>
      <c r="J242" s="173"/>
      <c r="K242" s="175"/>
      <c r="L242" s="166"/>
      <c r="M242" s="275">
        <v>33</v>
      </c>
      <c r="N242" s="173"/>
      <c r="O242" s="176"/>
    </row>
    <row r="243" spans="1:15" ht="17" customHeight="1" x14ac:dyDescent="0.35">
      <c r="A243" s="273">
        <v>4</v>
      </c>
      <c r="B243" s="173"/>
      <c r="C243" s="174"/>
      <c r="D243" s="166"/>
      <c r="E243" s="272">
        <v>34</v>
      </c>
      <c r="F243" s="173"/>
      <c r="G243" s="174"/>
      <c r="H243" s="169"/>
      <c r="I243" s="275">
        <v>4</v>
      </c>
      <c r="J243" s="173"/>
      <c r="K243" s="175"/>
      <c r="L243" s="166"/>
      <c r="M243" s="275">
        <v>34</v>
      </c>
      <c r="N243" s="173"/>
      <c r="O243" s="176"/>
    </row>
    <row r="244" spans="1:15" ht="17" customHeight="1" x14ac:dyDescent="0.35">
      <c r="A244" s="273">
        <v>5</v>
      </c>
      <c r="B244" s="173"/>
      <c r="C244" s="174"/>
      <c r="D244" s="166"/>
      <c r="E244" s="272">
        <v>35</v>
      </c>
      <c r="F244" s="173"/>
      <c r="G244" s="174"/>
      <c r="H244" s="169"/>
      <c r="I244" s="275">
        <v>5</v>
      </c>
      <c r="J244" s="173"/>
      <c r="K244" s="175"/>
      <c r="L244" s="166"/>
      <c r="M244" s="275">
        <v>35</v>
      </c>
      <c r="N244" s="173"/>
      <c r="O244" s="176"/>
    </row>
    <row r="245" spans="1:15" ht="17" customHeight="1" x14ac:dyDescent="0.35">
      <c r="A245" s="273">
        <v>6</v>
      </c>
      <c r="B245" s="173"/>
      <c r="C245" s="174"/>
      <c r="D245" s="166"/>
      <c r="E245" s="272">
        <v>36</v>
      </c>
      <c r="F245" s="173"/>
      <c r="G245" s="174"/>
      <c r="H245" s="169"/>
      <c r="I245" s="275">
        <v>6</v>
      </c>
      <c r="J245" s="173"/>
      <c r="K245" s="175"/>
      <c r="L245" s="166"/>
      <c r="M245" s="275">
        <v>36</v>
      </c>
      <c r="N245" s="173"/>
      <c r="O245" s="176"/>
    </row>
    <row r="246" spans="1:15" ht="17" customHeight="1" x14ac:dyDescent="0.35">
      <c r="A246" s="273">
        <v>7</v>
      </c>
      <c r="B246" s="173"/>
      <c r="C246" s="174"/>
      <c r="D246" s="166"/>
      <c r="E246" s="272">
        <v>37</v>
      </c>
      <c r="F246" s="173"/>
      <c r="G246" s="174"/>
      <c r="H246" s="169"/>
      <c r="I246" s="275">
        <v>7</v>
      </c>
      <c r="J246" s="173"/>
      <c r="K246" s="175"/>
      <c r="L246" s="166"/>
      <c r="M246" s="275">
        <v>37</v>
      </c>
      <c r="N246" s="173"/>
      <c r="O246" s="176"/>
    </row>
    <row r="247" spans="1:15" ht="17" customHeight="1" x14ac:dyDescent="0.35">
      <c r="A247" s="273">
        <v>8</v>
      </c>
      <c r="B247" s="173"/>
      <c r="C247" s="174"/>
      <c r="D247" s="166"/>
      <c r="E247" s="272">
        <v>38</v>
      </c>
      <c r="F247" s="173"/>
      <c r="G247" s="174"/>
      <c r="H247" s="169"/>
      <c r="I247" s="275">
        <v>8</v>
      </c>
      <c r="J247" s="173"/>
      <c r="K247" s="175"/>
      <c r="L247" s="166"/>
      <c r="M247" s="275">
        <v>38</v>
      </c>
      <c r="N247" s="173"/>
      <c r="O247" s="176"/>
    </row>
    <row r="248" spans="1:15" ht="17" customHeight="1" x14ac:dyDescent="0.35">
      <c r="A248" s="273">
        <v>9</v>
      </c>
      <c r="B248" s="173"/>
      <c r="C248" s="174"/>
      <c r="D248" s="166"/>
      <c r="E248" s="272">
        <v>39</v>
      </c>
      <c r="F248" s="173"/>
      <c r="G248" s="174"/>
      <c r="H248" s="169"/>
      <c r="I248" s="275">
        <v>9</v>
      </c>
      <c r="J248" s="173"/>
      <c r="K248" s="175"/>
      <c r="L248" s="166"/>
      <c r="M248" s="275">
        <v>39</v>
      </c>
      <c r="N248" s="173"/>
      <c r="O248" s="176"/>
    </row>
    <row r="249" spans="1:15" ht="17" customHeight="1" x14ac:dyDescent="0.35">
      <c r="A249" s="273">
        <v>10</v>
      </c>
      <c r="B249" s="173"/>
      <c r="C249" s="174"/>
      <c r="D249" s="166"/>
      <c r="E249" s="272">
        <v>40</v>
      </c>
      <c r="F249" s="173"/>
      <c r="G249" s="174"/>
      <c r="H249" s="169"/>
      <c r="I249" s="275">
        <v>10</v>
      </c>
      <c r="J249" s="173"/>
      <c r="K249" s="175"/>
      <c r="L249" s="166"/>
      <c r="M249" s="275">
        <v>40</v>
      </c>
      <c r="N249" s="173"/>
      <c r="O249" s="176"/>
    </row>
    <row r="250" spans="1:15" ht="17" customHeight="1" x14ac:dyDescent="0.35">
      <c r="A250" s="273">
        <v>11</v>
      </c>
      <c r="B250" s="173"/>
      <c r="C250" s="174"/>
      <c r="D250" s="166"/>
      <c r="E250" s="272">
        <v>41</v>
      </c>
      <c r="F250" s="173"/>
      <c r="G250" s="174"/>
      <c r="H250" s="169"/>
      <c r="I250" s="275">
        <v>11</v>
      </c>
      <c r="J250" s="173"/>
      <c r="K250" s="175"/>
      <c r="L250" s="166"/>
      <c r="M250" s="275">
        <v>41</v>
      </c>
      <c r="N250" s="173"/>
      <c r="O250" s="176"/>
    </row>
    <row r="251" spans="1:15" ht="17" customHeight="1" x14ac:dyDescent="0.35">
      <c r="A251" s="273">
        <v>12</v>
      </c>
      <c r="B251" s="173"/>
      <c r="C251" s="174"/>
      <c r="D251" s="166"/>
      <c r="E251" s="272">
        <v>42</v>
      </c>
      <c r="F251" s="173"/>
      <c r="G251" s="174"/>
      <c r="H251" s="169"/>
      <c r="I251" s="275">
        <v>12</v>
      </c>
      <c r="J251" s="173"/>
      <c r="K251" s="175"/>
      <c r="L251" s="166"/>
      <c r="M251" s="275">
        <v>42</v>
      </c>
      <c r="N251" s="173"/>
      <c r="O251" s="176"/>
    </row>
    <row r="252" spans="1:15" ht="17" customHeight="1" x14ac:dyDescent="0.35">
      <c r="A252" s="273">
        <v>13</v>
      </c>
      <c r="B252" s="173"/>
      <c r="C252" s="174"/>
      <c r="D252" s="166"/>
      <c r="E252" s="272">
        <v>43</v>
      </c>
      <c r="F252" s="173"/>
      <c r="G252" s="174"/>
      <c r="H252" s="169"/>
      <c r="I252" s="275">
        <v>13</v>
      </c>
      <c r="J252" s="173"/>
      <c r="K252" s="175"/>
      <c r="L252" s="166"/>
      <c r="M252" s="275">
        <v>43</v>
      </c>
      <c r="N252" s="173"/>
      <c r="O252" s="176"/>
    </row>
    <row r="253" spans="1:15" ht="17" customHeight="1" x14ac:dyDescent="0.35">
      <c r="A253" s="273">
        <v>14</v>
      </c>
      <c r="B253" s="173"/>
      <c r="C253" s="174"/>
      <c r="D253" s="166"/>
      <c r="E253" s="272">
        <v>44</v>
      </c>
      <c r="F253" s="173"/>
      <c r="G253" s="174"/>
      <c r="H253" s="169"/>
      <c r="I253" s="275">
        <v>14</v>
      </c>
      <c r="J253" s="173"/>
      <c r="K253" s="175"/>
      <c r="L253" s="166"/>
      <c r="M253" s="275">
        <v>44</v>
      </c>
      <c r="N253" s="173"/>
      <c r="O253" s="176"/>
    </row>
    <row r="254" spans="1:15" ht="17" customHeight="1" x14ac:dyDescent="0.35">
      <c r="A254" s="273">
        <v>15</v>
      </c>
      <c r="B254" s="173"/>
      <c r="C254" s="174"/>
      <c r="D254" s="166"/>
      <c r="E254" s="272">
        <v>45</v>
      </c>
      <c r="F254" s="173"/>
      <c r="G254" s="174"/>
      <c r="H254" s="169"/>
      <c r="I254" s="275">
        <v>15</v>
      </c>
      <c r="J254" s="173"/>
      <c r="K254" s="175"/>
      <c r="L254" s="166"/>
      <c r="M254" s="275">
        <v>45</v>
      </c>
      <c r="N254" s="173"/>
      <c r="O254" s="176"/>
    </row>
    <row r="255" spans="1:15" ht="17" customHeight="1" x14ac:dyDescent="0.35">
      <c r="A255" s="273">
        <v>16</v>
      </c>
      <c r="B255" s="173"/>
      <c r="C255" s="174"/>
      <c r="D255" s="166"/>
      <c r="E255" s="272">
        <v>46</v>
      </c>
      <c r="F255" s="173"/>
      <c r="G255" s="174"/>
      <c r="H255" s="169"/>
      <c r="I255" s="275">
        <v>16</v>
      </c>
      <c r="J255" s="173"/>
      <c r="K255" s="175"/>
      <c r="L255" s="166"/>
      <c r="M255" s="275">
        <v>46</v>
      </c>
      <c r="N255" s="173"/>
      <c r="O255" s="176"/>
    </row>
    <row r="256" spans="1:15" ht="17" customHeight="1" x14ac:dyDescent="0.35">
      <c r="A256" s="273">
        <v>17</v>
      </c>
      <c r="B256" s="173"/>
      <c r="C256" s="174"/>
      <c r="D256" s="166"/>
      <c r="E256" s="272">
        <v>47</v>
      </c>
      <c r="F256" s="173"/>
      <c r="G256" s="174"/>
      <c r="H256" s="169"/>
      <c r="I256" s="275">
        <v>17</v>
      </c>
      <c r="J256" s="173"/>
      <c r="K256" s="175"/>
      <c r="L256" s="166"/>
      <c r="M256" s="275">
        <v>47</v>
      </c>
      <c r="N256" s="173"/>
      <c r="O256" s="176"/>
    </row>
    <row r="257" spans="1:15" ht="17" customHeight="1" x14ac:dyDescent="0.35">
      <c r="A257" s="273">
        <v>18</v>
      </c>
      <c r="B257" s="173"/>
      <c r="C257" s="174"/>
      <c r="D257" s="166"/>
      <c r="E257" s="272">
        <v>48</v>
      </c>
      <c r="F257" s="173"/>
      <c r="G257" s="174"/>
      <c r="H257" s="169"/>
      <c r="I257" s="275">
        <v>18</v>
      </c>
      <c r="J257" s="173"/>
      <c r="K257" s="175"/>
      <c r="L257" s="166"/>
      <c r="M257" s="275">
        <v>48</v>
      </c>
      <c r="N257" s="173"/>
      <c r="O257" s="176"/>
    </row>
    <row r="258" spans="1:15" ht="17" customHeight="1" x14ac:dyDescent="0.35">
      <c r="A258" s="273">
        <v>19</v>
      </c>
      <c r="B258" s="173"/>
      <c r="C258" s="174"/>
      <c r="D258" s="166"/>
      <c r="E258" s="272">
        <v>49</v>
      </c>
      <c r="F258" s="173"/>
      <c r="G258" s="174"/>
      <c r="H258" s="169"/>
      <c r="I258" s="275">
        <v>19</v>
      </c>
      <c r="J258" s="173"/>
      <c r="K258" s="175"/>
      <c r="L258" s="166"/>
      <c r="M258" s="275">
        <v>49</v>
      </c>
      <c r="N258" s="173"/>
      <c r="O258" s="176"/>
    </row>
    <row r="259" spans="1:15" ht="17" customHeight="1" x14ac:dyDescent="0.35">
      <c r="A259" s="273">
        <v>20</v>
      </c>
      <c r="B259" s="173"/>
      <c r="C259" s="174"/>
      <c r="D259" s="166"/>
      <c r="E259" s="272">
        <v>50</v>
      </c>
      <c r="F259" s="173"/>
      <c r="G259" s="174"/>
      <c r="H259" s="169"/>
      <c r="I259" s="275">
        <v>20</v>
      </c>
      <c r="J259" s="173"/>
      <c r="K259" s="175"/>
      <c r="L259" s="166"/>
      <c r="M259" s="275">
        <v>50</v>
      </c>
      <c r="N259" s="173"/>
      <c r="O259" s="176"/>
    </row>
    <row r="260" spans="1:15" ht="17" customHeight="1" x14ac:dyDescent="0.35">
      <c r="A260" s="273">
        <v>21</v>
      </c>
      <c r="B260" s="173"/>
      <c r="C260" s="174"/>
      <c r="D260" s="166"/>
      <c r="E260" s="272">
        <v>51</v>
      </c>
      <c r="F260" s="173"/>
      <c r="G260" s="174"/>
      <c r="H260" s="169"/>
      <c r="I260" s="275">
        <v>21</v>
      </c>
      <c r="J260" s="173"/>
      <c r="K260" s="175"/>
      <c r="L260" s="166"/>
      <c r="M260" s="275">
        <v>51</v>
      </c>
      <c r="N260" s="173"/>
      <c r="O260" s="176"/>
    </row>
    <row r="261" spans="1:15" ht="17" customHeight="1" x14ac:dyDescent="0.35">
      <c r="A261" s="273">
        <v>22</v>
      </c>
      <c r="B261" s="173"/>
      <c r="C261" s="174"/>
      <c r="D261" s="166"/>
      <c r="E261" s="272">
        <v>52</v>
      </c>
      <c r="F261" s="173"/>
      <c r="G261" s="174"/>
      <c r="H261" s="169"/>
      <c r="I261" s="275">
        <v>22</v>
      </c>
      <c r="J261" s="173"/>
      <c r="K261" s="175"/>
      <c r="L261" s="166"/>
      <c r="M261" s="275">
        <v>52</v>
      </c>
      <c r="N261" s="173"/>
      <c r="O261" s="176"/>
    </row>
    <row r="262" spans="1:15" ht="17" customHeight="1" x14ac:dyDescent="0.35">
      <c r="A262" s="273">
        <v>23</v>
      </c>
      <c r="B262" s="173"/>
      <c r="C262" s="174"/>
      <c r="D262" s="166"/>
      <c r="E262" s="272">
        <v>53</v>
      </c>
      <c r="F262" s="173"/>
      <c r="G262" s="174"/>
      <c r="H262" s="169"/>
      <c r="I262" s="275">
        <v>23</v>
      </c>
      <c r="J262" s="173"/>
      <c r="K262" s="175"/>
      <c r="L262" s="166"/>
      <c r="M262" s="275">
        <v>53</v>
      </c>
      <c r="N262" s="173"/>
      <c r="O262" s="176"/>
    </row>
    <row r="263" spans="1:15" ht="17" customHeight="1" x14ac:dyDescent="0.35">
      <c r="A263" s="273">
        <v>24</v>
      </c>
      <c r="B263" s="173"/>
      <c r="C263" s="174"/>
      <c r="D263" s="166"/>
      <c r="E263" s="272">
        <v>54</v>
      </c>
      <c r="F263" s="173"/>
      <c r="G263" s="174"/>
      <c r="H263" s="169"/>
      <c r="I263" s="275">
        <v>24</v>
      </c>
      <c r="J263" s="173"/>
      <c r="K263" s="175"/>
      <c r="L263" s="166"/>
      <c r="M263" s="275">
        <v>54</v>
      </c>
      <c r="N263" s="173"/>
      <c r="O263" s="176"/>
    </row>
    <row r="264" spans="1:15" ht="17" customHeight="1" x14ac:dyDescent="0.35">
      <c r="A264" s="273">
        <v>25</v>
      </c>
      <c r="B264" s="173"/>
      <c r="C264" s="174"/>
      <c r="D264" s="166"/>
      <c r="E264" s="272">
        <v>55</v>
      </c>
      <c r="F264" s="173"/>
      <c r="G264" s="174"/>
      <c r="H264" s="169"/>
      <c r="I264" s="275">
        <v>25</v>
      </c>
      <c r="J264" s="173"/>
      <c r="K264" s="175"/>
      <c r="L264" s="166"/>
      <c r="M264" s="275">
        <v>55</v>
      </c>
      <c r="N264" s="173"/>
      <c r="O264" s="176"/>
    </row>
    <row r="265" spans="1:15" ht="17" customHeight="1" x14ac:dyDescent="0.35">
      <c r="A265" s="273">
        <v>26</v>
      </c>
      <c r="B265" s="173"/>
      <c r="C265" s="174"/>
      <c r="D265" s="166"/>
      <c r="E265" s="272">
        <v>56</v>
      </c>
      <c r="F265" s="173"/>
      <c r="G265" s="174"/>
      <c r="H265" s="169"/>
      <c r="I265" s="275">
        <v>26</v>
      </c>
      <c r="J265" s="173"/>
      <c r="K265" s="175"/>
      <c r="L265" s="166"/>
      <c r="M265" s="275">
        <v>56</v>
      </c>
      <c r="N265" s="173"/>
      <c r="O265" s="176"/>
    </row>
    <row r="266" spans="1:15" ht="17" customHeight="1" x14ac:dyDescent="0.35">
      <c r="A266" s="273">
        <v>27</v>
      </c>
      <c r="B266" s="173"/>
      <c r="C266" s="174"/>
      <c r="D266" s="166"/>
      <c r="E266" s="272">
        <v>57</v>
      </c>
      <c r="F266" s="173"/>
      <c r="G266" s="174"/>
      <c r="H266" s="169"/>
      <c r="I266" s="275">
        <v>27</v>
      </c>
      <c r="J266" s="173"/>
      <c r="K266" s="175"/>
      <c r="L266" s="166"/>
      <c r="M266" s="275">
        <v>57</v>
      </c>
      <c r="N266" s="173"/>
      <c r="O266" s="176"/>
    </row>
    <row r="267" spans="1:15" ht="17" customHeight="1" x14ac:dyDescent="0.35">
      <c r="A267" s="273">
        <v>28</v>
      </c>
      <c r="B267" s="173"/>
      <c r="C267" s="174"/>
      <c r="D267" s="166"/>
      <c r="E267" s="272">
        <v>58</v>
      </c>
      <c r="F267" s="173"/>
      <c r="G267" s="174"/>
      <c r="H267" s="169"/>
      <c r="I267" s="275">
        <v>28</v>
      </c>
      <c r="J267" s="173"/>
      <c r="K267" s="175"/>
      <c r="L267" s="166"/>
      <c r="M267" s="275">
        <v>58</v>
      </c>
      <c r="N267" s="173"/>
      <c r="O267" s="176"/>
    </row>
    <row r="268" spans="1:15" ht="17" customHeight="1" x14ac:dyDescent="0.35">
      <c r="A268" s="273">
        <v>29</v>
      </c>
      <c r="B268" s="173"/>
      <c r="C268" s="174"/>
      <c r="D268" s="166"/>
      <c r="E268" s="272">
        <v>59</v>
      </c>
      <c r="F268" s="173"/>
      <c r="G268" s="174"/>
      <c r="H268" s="169"/>
      <c r="I268" s="275">
        <v>29</v>
      </c>
      <c r="J268" s="173"/>
      <c r="K268" s="175"/>
      <c r="L268" s="166"/>
      <c r="M268" s="275">
        <v>59</v>
      </c>
      <c r="N268" s="173"/>
      <c r="O268" s="176"/>
    </row>
    <row r="269" spans="1:15" ht="17" customHeight="1" thickBot="1" x14ac:dyDescent="0.4">
      <c r="A269" s="177">
        <v>30</v>
      </c>
      <c r="B269" s="178"/>
      <c r="C269" s="179"/>
      <c r="D269" s="180"/>
      <c r="E269" s="181">
        <v>60</v>
      </c>
      <c r="F269" s="178"/>
      <c r="G269" s="179"/>
      <c r="H269" s="169"/>
      <c r="I269" s="183">
        <v>30</v>
      </c>
      <c r="J269" s="178"/>
      <c r="K269" s="184"/>
      <c r="L269" s="180"/>
      <c r="M269" s="183">
        <v>60</v>
      </c>
      <c r="N269" s="178"/>
      <c r="O269" s="185"/>
    </row>
    <row r="270" spans="1:15" ht="20" customHeight="1" thickBot="1" x14ac:dyDescent="0.4">
      <c r="A270" s="510" t="s">
        <v>38</v>
      </c>
      <c r="B270" s="510"/>
      <c r="C270" s="510"/>
      <c r="D270" s="510"/>
      <c r="E270" s="511"/>
      <c r="F270" s="511"/>
      <c r="G270" s="285"/>
      <c r="H270" s="169"/>
      <c r="I270" s="510" t="s">
        <v>38</v>
      </c>
      <c r="J270" s="510"/>
      <c r="K270" s="510"/>
      <c r="L270" s="510"/>
      <c r="M270" s="511"/>
      <c r="N270" s="511"/>
      <c r="O270" s="286"/>
    </row>
    <row r="271" spans="1:15" ht="20" customHeight="1" thickBot="1" x14ac:dyDescent="0.4">
      <c r="A271" s="512" t="s">
        <v>115</v>
      </c>
      <c r="B271" s="512"/>
      <c r="C271" s="512">
        <f>C37</f>
        <v>60</v>
      </c>
      <c r="D271" s="512"/>
      <c r="E271" s="511"/>
      <c r="F271" s="511"/>
      <c r="G271" s="285"/>
      <c r="H271" s="169"/>
      <c r="I271" s="512" t="s">
        <v>115</v>
      </c>
      <c r="J271" s="512"/>
      <c r="K271" s="512">
        <f>C271</f>
        <v>60</v>
      </c>
      <c r="L271" s="512"/>
      <c r="M271" s="511"/>
      <c r="N271" s="511"/>
      <c r="O271" s="286"/>
    </row>
    <row r="272" spans="1:15" ht="20" customHeight="1" thickBot="1" x14ac:dyDescent="0.4">
      <c r="A272" s="510" t="s">
        <v>39</v>
      </c>
      <c r="B272" s="510"/>
      <c r="C272" s="510"/>
      <c r="D272" s="510"/>
      <c r="E272" s="511"/>
      <c r="F272" s="511"/>
      <c r="G272" s="285"/>
      <c r="H272" s="169"/>
      <c r="I272" s="510" t="s">
        <v>39</v>
      </c>
      <c r="J272" s="510"/>
      <c r="K272" s="510"/>
      <c r="L272" s="510"/>
      <c r="M272" s="511"/>
      <c r="N272" s="511"/>
      <c r="O272" s="286"/>
    </row>
    <row r="273" spans="1:15" ht="20" customHeight="1" thickBot="1" x14ac:dyDescent="0.4">
      <c r="A273" s="510" t="str">
        <f>A195</f>
        <v xml:space="preserve">Partijpunten: </v>
      </c>
      <c r="B273" s="510"/>
      <c r="C273" s="510"/>
      <c r="D273" s="510"/>
      <c r="E273" s="511"/>
      <c r="F273" s="511"/>
      <c r="G273" s="287"/>
      <c r="H273" s="182"/>
      <c r="I273" s="510" t="str">
        <f>A195</f>
        <v xml:space="preserve">Partijpunten: </v>
      </c>
      <c r="J273" s="510"/>
      <c r="K273" s="510"/>
      <c r="L273" s="510"/>
      <c r="M273" s="511"/>
      <c r="N273" s="511"/>
      <c r="O273" s="288"/>
    </row>
    <row r="274" spans="1:15" ht="30" customHeight="1" thickBot="1" x14ac:dyDescent="0.5">
      <c r="A274" s="156" t="str">
        <f>A1</f>
        <v>DB Li</v>
      </c>
      <c r="B274" s="276" t="s">
        <v>33</v>
      </c>
      <c r="C274" s="522">
        <v>8</v>
      </c>
      <c r="D274" s="523"/>
      <c r="E274" s="277" t="s">
        <v>112</v>
      </c>
      <c r="F274" s="295" t="str">
        <f>F1</f>
        <v>Finale</v>
      </c>
      <c r="G274" s="279" t="s">
        <v>113</v>
      </c>
      <c r="H274" s="290"/>
      <c r="I274" s="156" t="str">
        <f>A274</f>
        <v>DB Li</v>
      </c>
      <c r="J274" s="276" t="s">
        <v>33</v>
      </c>
      <c r="K274" s="274">
        <f>C274</f>
        <v>8</v>
      </c>
      <c r="L274" s="292"/>
      <c r="M274" s="277" t="s">
        <v>112</v>
      </c>
      <c r="N274" s="296" t="str">
        <f>F274</f>
        <v>Finale</v>
      </c>
      <c r="O274" s="280" t="s">
        <v>117</v>
      </c>
    </row>
    <row r="275" spans="1:15" ht="15" customHeight="1" thickBot="1" x14ac:dyDescent="0.4">
      <c r="A275" s="156"/>
      <c r="B275" s="513"/>
      <c r="C275" s="514"/>
      <c r="D275" s="514"/>
      <c r="E275" s="514"/>
      <c r="F275" s="514"/>
      <c r="G275" s="515"/>
      <c r="H275" s="159"/>
      <c r="I275" s="513"/>
      <c r="J275" s="514"/>
      <c r="K275" s="514"/>
      <c r="L275" s="514"/>
      <c r="M275" s="514"/>
      <c r="N275" s="514"/>
      <c r="O275" s="515"/>
    </row>
    <row r="276" spans="1:15" ht="15" customHeight="1" thickBot="1" x14ac:dyDescent="0.4">
      <c r="A276" s="281"/>
      <c r="B276" s="516" t="s">
        <v>114</v>
      </c>
      <c r="C276" s="517"/>
      <c r="D276" s="517"/>
      <c r="E276" s="517"/>
      <c r="F276" s="517"/>
      <c r="G276" s="517"/>
      <c r="H276" s="517"/>
      <c r="I276" s="517"/>
      <c r="J276" s="517"/>
      <c r="K276" s="517"/>
      <c r="L276" s="517"/>
      <c r="M276" s="517"/>
      <c r="N276" s="518"/>
      <c r="O276" s="282"/>
    </row>
    <row r="277" spans="1:15" ht="19" customHeight="1" thickBot="1" x14ac:dyDescent="0.4">
      <c r="A277" s="158" t="s">
        <v>34</v>
      </c>
      <c r="B277" s="519"/>
      <c r="C277" s="520"/>
      <c r="D277" s="520"/>
      <c r="E277" s="520"/>
      <c r="F277" s="520"/>
      <c r="G277" s="521"/>
      <c r="H277" s="336"/>
      <c r="I277" s="158" t="s">
        <v>34</v>
      </c>
      <c r="J277" s="519"/>
      <c r="K277" s="520"/>
      <c r="L277" s="520"/>
      <c r="M277" s="520"/>
      <c r="N277" s="520"/>
      <c r="O277" s="521"/>
    </row>
    <row r="278" spans="1:15" ht="19" customHeight="1" thickBot="1" x14ac:dyDescent="0.4">
      <c r="A278" s="160" t="s">
        <v>35</v>
      </c>
      <c r="B278" s="160" t="s">
        <v>36</v>
      </c>
      <c r="C278" s="161" t="s">
        <v>37</v>
      </c>
      <c r="D278" s="284"/>
      <c r="E278" s="162" t="s">
        <v>35</v>
      </c>
      <c r="F278" s="160" t="s">
        <v>36</v>
      </c>
      <c r="G278" s="161" t="s">
        <v>37</v>
      </c>
      <c r="H278" s="335"/>
      <c r="I278" s="162" t="s">
        <v>35</v>
      </c>
      <c r="J278" s="160" t="s">
        <v>36</v>
      </c>
      <c r="K278" s="160" t="s">
        <v>37</v>
      </c>
      <c r="L278" s="284"/>
      <c r="M278" s="160" t="s">
        <v>35</v>
      </c>
      <c r="N278" s="160" t="s">
        <v>36</v>
      </c>
      <c r="O278" s="160" t="s">
        <v>37</v>
      </c>
    </row>
    <row r="279" spans="1:15" ht="17" customHeight="1" x14ac:dyDescent="0.35">
      <c r="A279" s="163">
        <v>1</v>
      </c>
      <c r="B279" s="164"/>
      <c r="C279" s="165"/>
      <c r="D279" s="166"/>
      <c r="E279" s="167">
        <v>31</v>
      </c>
      <c r="F279" s="168"/>
      <c r="G279" s="165"/>
      <c r="H279" s="169"/>
      <c r="I279" s="170">
        <v>1</v>
      </c>
      <c r="J279" s="164"/>
      <c r="K279" s="171"/>
      <c r="L279" s="166"/>
      <c r="M279" s="170">
        <v>31</v>
      </c>
      <c r="N279" s="168"/>
      <c r="O279" s="172"/>
    </row>
    <row r="280" spans="1:15" ht="17" customHeight="1" x14ac:dyDescent="0.35">
      <c r="A280" s="273">
        <v>2</v>
      </c>
      <c r="B280" s="173"/>
      <c r="C280" s="174"/>
      <c r="D280" s="166"/>
      <c r="E280" s="272">
        <v>32</v>
      </c>
      <c r="F280" s="173"/>
      <c r="G280" s="174"/>
      <c r="H280" s="169"/>
      <c r="I280" s="275">
        <v>2</v>
      </c>
      <c r="J280" s="173"/>
      <c r="K280" s="175"/>
      <c r="L280" s="166"/>
      <c r="M280" s="275">
        <v>32</v>
      </c>
      <c r="N280" s="173"/>
      <c r="O280" s="176"/>
    </row>
    <row r="281" spans="1:15" ht="17" customHeight="1" x14ac:dyDescent="0.35">
      <c r="A281" s="273">
        <v>3</v>
      </c>
      <c r="B281" s="173"/>
      <c r="C281" s="174"/>
      <c r="D281" s="166"/>
      <c r="E281" s="272">
        <v>33</v>
      </c>
      <c r="F281" s="173"/>
      <c r="G281" s="174"/>
      <c r="H281" s="169"/>
      <c r="I281" s="275">
        <v>3</v>
      </c>
      <c r="J281" s="173"/>
      <c r="K281" s="175"/>
      <c r="L281" s="166"/>
      <c r="M281" s="275">
        <v>33</v>
      </c>
      <c r="N281" s="173"/>
      <c r="O281" s="176"/>
    </row>
    <row r="282" spans="1:15" ht="17" customHeight="1" x14ac:dyDescent="0.35">
      <c r="A282" s="273">
        <v>4</v>
      </c>
      <c r="B282" s="173"/>
      <c r="C282" s="174"/>
      <c r="D282" s="166"/>
      <c r="E282" s="272">
        <v>34</v>
      </c>
      <c r="F282" s="173"/>
      <c r="G282" s="174"/>
      <c r="H282" s="169"/>
      <c r="I282" s="275">
        <v>4</v>
      </c>
      <c r="J282" s="173"/>
      <c r="K282" s="175"/>
      <c r="L282" s="166"/>
      <c r="M282" s="275">
        <v>34</v>
      </c>
      <c r="N282" s="173"/>
      <c r="O282" s="176"/>
    </row>
    <row r="283" spans="1:15" ht="17" customHeight="1" x14ac:dyDescent="0.35">
      <c r="A283" s="273">
        <v>5</v>
      </c>
      <c r="B283" s="173"/>
      <c r="C283" s="174"/>
      <c r="D283" s="166"/>
      <c r="E283" s="272">
        <v>35</v>
      </c>
      <c r="F283" s="173"/>
      <c r="G283" s="174"/>
      <c r="H283" s="169"/>
      <c r="I283" s="275">
        <v>5</v>
      </c>
      <c r="J283" s="173"/>
      <c r="K283" s="175"/>
      <c r="L283" s="166"/>
      <c r="M283" s="275">
        <v>35</v>
      </c>
      <c r="N283" s="173"/>
      <c r="O283" s="176"/>
    </row>
    <row r="284" spans="1:15" ht="17" customHeight="1" x14ac:dyDescent="0.35">
      <c r="A284" s="273">
        <v>6</v>
      </c>
      <c r="B284" s="173"/>
      <c r="C284" s="174"/>
      <c r="D284" s="166"/>
      <c r="E284" s="272">
        <v>36</v>
      </c>
      <c r="F284" s="173"/>
      <c r="G284" s="174"/>
      <c r="H284" s="169"/>
      <c r="I284" s="275">
        <v>6</v>
      </c>
      <c r="J284" s="173"/>
      <c r="K284" s="175"/>
      <c r="L284" s="166"/>
      <c r="M284" s="275">
        <v>36</v>
      </c>
      <c r="N284" s="173"/>
      <c r="O284" s="176"/>
    </row>
    <row r="285" spans="1:15" ht="17" customHeight="1" x14ac:dyDescent="0.35">
      <c r="A285" s="273">
        <v>7</v>
      </c>
      <c r="B285" s="173"/>
      <c r="C285" s="174"/>
      <c r="D285" s="166"/>
      <c r="E285" s="272">
        <v>37</v>
      </c>
      <c r="F285" s="173"/>
      <c r="G285" s="174"/>
      <c r="H285" s="169"/>
      <c r="I285" s="275">
        <v>7</v>
      </c>
      <c r="J285" s="173"/>
      <c r="K285" s="175"/>
      <c r="L285" s="166"/>
      <c r="M285" s="275">
        <v>37</v>
      </c>
      <c r="N285" s="173"/>
      <c r="O285" s="176"/>
    </row>
    <row r="286" spans="1:15" ht="17" customHeight="1" x14ac:dyDescent="0.35">
      <c r="A286" s="273">
        <v>8</v>
      </c>
      <c r="B286" s="173"/>
      <c r="C286" s="174"/>
      <c r="D286" s="166"/>
      <c r="E286" s="272">
        <v>38</v>
      </c>
      <c r="F286" s="173"/>
      <c r="G286" s="174"/>
      <c r="H286" s="169"/>
      <c r="I286" s="275">
        <v>8</v>
      </c>
      <c r="J286" s="173"/>
      <c r="K286" s="175"/>
      <c r="L286" s="166"/>
      <c r="M286" s="275">
        <v>38</v>
      </c>
      <c r="N286" s="173"/>
      <c r="O286" s="176"/>
    </row>
    <row r="287" spans="1:15" ht="17" customHeight="1" x14ac:dyDescent="0.35">
      <c r="A287" s="273">
        <v>9</v>
      </c>
      <c r="B287" s="173"/>
      <c r="C287" s="174"/>
      <c r="D287" s="166"/>
      <c r="E287" s="272">
        <v>39</v>
      </c>
      <c r="F287" s="173"/>
      <c r="G287" s="174"/>
      <c r="H287" s="169"/>
      <c r="I287" s="275">
        <v>9</v>
      </c>
      <c r="J287" s="173"/>
      <c r="K287" s="175"/>
      <c r="L287" s="166"/>
      <c r="M287" s="275">
        <v>39</v>
      </c>
      <c r="N287" s="173"/>
      <c r="O287" s="176"/>
    </row>
    <row r="288" spans="1:15" ht="17" customHeight="1" x14ac:dyDescent="0.35">
      <c r="A288" s="273">
        <v>10</v>
      </c>
      <c r="B288" s="173"/>
      <c r="C288" s="174"/>
      <c r="D288" s="166"/>
      <c r="E288" s="272">
        <v>40</v>
      </c>
      <c r="F288" s="173"/>
      <c r="G288" s="174"/>
      <c r="H288" s="169"/>
      <c r="I288" s="275">
        <v>10</v>
      </c>
      <c r="J288" s="173"/>
      <c r="K288" s="175"/>
      <c r="L288" s="166"/>
      <c r="M288" s="275">
        <v>40</v>
      </c>
      <c r="N288" s="173"/>
      <c r="O288" s="176"/>
    </row>
    <row r="289" spans="1:15" ht="17" customHeight="1" x14ac:dyDescent="0.35">
      <c r="A289" s="273">
        <v>11</v>
      </c>
      <c r="B289" s="173"/>
      <c r="C289" s="174"/>
      <c r="D289" s="166"/>
      <c r="E289" s="272">
        <v>41</v>
      </c>
      <c r="F289" s="173"/>
      <c r="G289" s="174"/>
      <c r="H289" s="169"/>
      <c r="I289" s="275">
        <v>11</v>
      </c>
      <c r="J289" s="173"/>
      <c r="K289" s="175"/>
      <c r="L289" s="166"/>
      <c r="M289" s="275">
        <v>41</v>
      </c>
      <c r="N289" s="173"/>
      <c r="O289" s="176"/>
    </row>
    <row r="290" spans="1:15" ht="17" customHeight="1" x14ac:dyDescent="0.35">
      <c r="A290" s="273">
        <v>12</v>
      </c>
      <c r="B290" s="173"/>
      <c r="C290" s="174"/>
      <c r="D290" s="166"/>
      <c r="E290" s="272">
        <v>42</v>
      </c>
      <c r="F290" s="173"/>
      <c r="G290" s="174"/>
      <c r="H290" s="169"/>
      <c r="I290" s="275">
        <v>12</v>
      </c>
      <c r="J290" s="173"/>
      <c r="K290" s="175"/>
      <c r="L290" s="166"/>
      <c r="M290" s="275">
        <v>42</v>
      </c>
      <c r="N290" s="173"/>
      <c r="O290" s="176"/>
    </row>
    <row r="291" spans="1:15" ht="17" customHeight="1" x14ac:dyDescent="0.35">
      <c r="A291" s="273">
        <v>13</v>
      </c>
      <c r="B291" s="173"/>
      <c r="C291" s="174"/>
      <c r="D291" s="166"/>
      <c r="E291" s="272">
        <v>43</v>
      </c>
      <c r="F291" s="173"/>
      <c r="G291" s="174"/>
      <c r="H291" s="169"/>
      <c r="I291" s="275">
        <v>13</v>
      </c>
      <c r="J291" s="173"/>
      <c r="K291" s="175"/>
      <c r="L291" s="166"/>
      <c r="M291" s="275">
        <v>43</v>
      </c>
      <c r="N291" s="173"/>
      <c r="O291" s="176"/>
    </row>
    <row r="292" spans="1:15" ht="17" customHeight="1" x14ac:dyDescent="0.35">
      <c r="A292" s="273">
        <v>14</v>
      </c>
      <c r="B292" s="173"/>
      <c r="C292" s="174"/>
      <c r="D292" s="166"/>
      <c r="E292" s="272">
        <v>44</v>
      </c>
      <c r="F292" s="173"/>
      <c r="G292" s="174"/>
      <c r="H292" s="169"/>
      <c r="I292" s="275">
        <v>14</v>
      </c>
      <c r="J292" s="173"/>
      <c r="K292" s="175"/>
      <c r="L292" s="166"/>
      <c r="M292" s="275">
        <v>44</v>
      </c>
      <c r="N292" s="173"/>
      <c r="O292" s="176"/>
    </row>
    <row r="293" spans="1:15" ht="17" customHeight="1" x14ac:dyDescent="0.35">
      <c r="A293" s="273">
        <v>15</v>
      </c>
      <c r="B293" s="173"/>
      <c r="C293" s="174"/>
      <c r="D293" s="166"/>
      <c r="E293" s="272">
        <v>45</v>
      </c>
      <c r="F293" s="173"/>
      <c r="G293" s="174"/>
      <c r="H293" s="169"/>
      <c r="I293" s="275">
        <v>15</v>
      </c>
      <c r="J293" s="173"/>
      <c r="K293" s="175"/>
      <c r="L293" s="166"/>
      <c r="M293" s="275">
        <v>45</v>
      </c>
      <c r="N293" s="173"/>
      <c r="O293" s="176"/>
    </row>
    <row r="294" spans="1:15" ht="17" customHeight="1" x14ac:dyDescent="0.35">
      <c r="A294" s="273">
        <v>16</v>
      </c>
      <c r="B294" s="173"/>
      <c r="C294" s="174"/>
      <c r="D294" s="166"/>
      <c r="E294" s="272">
        <v>46</v>
      </c>
      <c r="F294" s="173"/>
      <c r="G294" s="174"/>
      <c r="H294" s="169"/>
      <c r="I294" s="275">
        <v>16</v>
      </c>
      <c r="J294" s="173"/>
      <c r="K294" s="175"/>
      <c r="L294" s="166"/>
      <c r="M294" s="275">
        <v>46</v>
      </c>
      <c r="N294" s="173"/>
      <c r="O294" s="176"/>
    </row>
    <row r="295" spans="1:15" ht="17" customHeight="1" x14ac:dyDescent="0.35">
      <c r="A295" s="273">
        <v>17</v>
      </c>
      <c r="B295" s="173"/>
      <c r="C295" s="174"/>
      <c r="D295" s="166"/>
      <c r="E295" s="272">
        <v>47</v>
      </c>
      <c r="F295" s="173"/>
      <c r="G295" s="174"/>
      <c r="H295" s="169"/>
      <c r="I295" s="275">
        <v>17</v>
      </c>
      <c r="J295" s="173"/>
      <c r="K295" s="175"/>
      <c r="L295" s="166"/>
      <c r="M295" s="275">
        <v>47</v>
      </c>
      <c r="N295" s="173"/>
      <c r="O295" s="176"/>
    </row>
    <row r="296" spans="1:15" ht="17" customHeight="1" x14ac:dyDescent="0.35">
      <c r="A296" s="273">
        <v>18</v>
      </c>
      <c r="B296" s="173"/>
      <c r="C296" s="174"/>
      <c r="D296" s="166"/>
      <c r="E296" s="272">
        <v>48</v>
      </c>
      <c r="F296" s="173"/>
      <c r="G296" s="174"/>
      <c r="H296" s="169"/>
      <c r="I296" s="275">
        <v>18</v>
      </c>
      <c r="J296" s="173"/>
      <c r="K296" s="175"/>
      <c r="L296" s="166"/>
      <c r="M296" s="275">
        <v>48</v>
      </c>
      <c r="N296" s="173"/>
      <c r="O296" s="176"/>
    </row>
    <row r="297" spans="1:15" ht="17" customHeight="1" x14ac:dyDescent="0.35">
      <c r="A297" s="273">
        <v>19</v>
      </c>
      <c r="B297" s="173"/>
      <c r="C297" s="174"/>
      <c r="D297" s="166"/>
      <c r="E297" s="272">
        <v>49</v>
      </c>
      <c r="F297" s="173"/>
      <c r="G297" s="174"/>
      <c r="H297" s="169"/>
      <c r="I297" s="275">
        <v>19</v>
      </c>
      <c r="J297" s="173"/>
      <c r="K297" s="175"/>
      <c r="L297" s="166"/>
      <c r="M297" s="275">
        <v>49</v>
      </c>
      <c r="N297" s="173"/>
      <c r="O297" s="176"/>
    </row>
    <row r="298" spans="1:15" ht="17" customHeight="1" x14ac:dyDescent="0.35">
      <c r="A298" s="273">
        <v>20</v>
      </c>
      <c r="B298" s="173"/>
      <c r="C298" s="174"/>
      <c r="D298" s="166"/>
      <c r="E298" s="272">
        <v>50</v>
      </c>
      <c r="F298" s="173"/>
      <c r="G298" s="174"/>
      <c r="H298" s="169"/>
      <c r="I298" s="275">
        <v>20</v>
      </c>
      <c r="J298" s="173"/>
      <c r="K298" s="175"/>
      <c r="L298" s="166"/>
      <c r="M298" s="275">
        <v>50</v>
      </c>
      <c r="N298" s="173"/>
      <c r="O298" s="176"/>
    </row>
    <row r="299" spans="1:15" ht="17" customHeight="1" x14ac:dyDescent="0.35">
      <c r="A299" s="273">
        <v>21</v>
      </c>
      <c r="B299" s="173"/>
      <c r="C299" s="174"/>
      <c r="D299" s="166"/>
      <c r="E299" s="272">
        <v>51</v>
      </c>
      <c r="F299" s="173"/>
      <c r="G299" s="174"/>
      <c r="H299" s="169"/>
      <c r="I299" s="275">
        <v>21</v>
      </c>
      <c r="J299" s="173"/>
      <c r="K299" s="175"/>
      <c r="L299" s="166"/>
      <c r="M299" s="275">
        <v>51</v>
      </c>
      <c r="N299" s="173"/>
      <c r="O299" s="176"/>
    </row>
    <row r="300" spans="1:15" ht="17" customHeight="1" x14ac:dyDescent="0.35">
      <c r="A300" s="273">
        <v>22</v>
      </c>
      <c r="B300" s="173"/>
      <c r="C300" s="174"/>
      <c r="D300" s="166"/>
      <c r="E300" s="272">
        <v>52</v>
      </c>
      <c r="F300" s="173"/>
      <c r="G300" s="174"/>
      <c r="H300" s="169"/>
      <c r="I300" s="275">
        <v>22</v>
      </c>
      <c r="J300" s="173"/>
      <c r="K300" s="175"/>
      <c r="L300" s="166"/>
      <c r="M300" s="275">
        <v>52</v>
      </c>
      <c r="N300" s="173"/>
      <c r="O300" s="176"/>
    </row>
    <row r="301" spans="1:15" ht="17" customHeight="1" x14ac:dyDescent="0.35">
      <c r="A301" s="273">
        <v>23</v>
      </c>
      <c r="B301" s="173"/>
      <c r="C301" s="174"/>
      <c r="D301" s="166"/>
      <c r="E301" s="272">
        <v>53</v>
      </c>
      <c r="F301" s="173"/>
      <c r="G301" s="174"/>
      <c r="H301" s="169"/>
      <c r="I301" s="275">
        <v>23</v>
      </c>
      <c r="J301" s="173"/>
      <c r="K301" s="175"/>
      <c r="L301" s="166"/>
      <c r="M301" s="275">
        <v>53</v>
      </c>
      <c r="N301" s="173"/>
      <c r="O301" s="176"/>
    </row>
    <row r="302" spans="1:15" ht="17" customHeight="1" x14ac:dyDescent="0.35">
      <c r="A302" s="273">
        <v>24</v>
      </c>
      <c r="B302" s="173"/>
      <c r="C302" s="174"/>
      <c r="D302" s="166"/>
      <c r="E302" s="272">
        <v>54</v>
      </c>
      <c r="F302" s="173"/>
      <c r="G302" s="174"/>
      <c r="H302" s="169"/>
      <c r="I302" s="275">
        <v>24</v>
      </c>
      <c r="J302" s="173"/>
      <c r="K302" s="175"/>
      <c r="L302" s="166"/>
      <c r="M302" s="275">
        <v>54</v>
      </c>
      <c r="N302" s="173"/>
      <c r="O302" s="176"/>
    </row>
    <row r="303" spans="1:15" ht="17" customHeight="1" x14ac:dyDescent="0.35">
      <c r="A303" s="273">
        <v>25</v>
      </c>
      <c r="B303" s="173"/>
      <c r="C303" s="174"/>
      <c r="D303" s="166"/>
      <c r="E303" s="272">
        <v>55</v>
      </c>
      <c r="F303" s="173"/>
      <c r="G303" s="174"/>
      <c r="H303" s="169"/>
      <c r="I303" s="275">
        <v>25</v>
      </c>
      <c r="J303" s="173"/>
      <c r="K303" s="175"/>
      <c r="L303" s="166"/>
      <c r="M303" s="275">
        <v>55</v>
      </c>
      <c r="N303" s="173"/>
      <c r="O303" s="176"/>
    </row>
    <row r="304" spans="1:15" ht="17" customHeight="1" x14ac:dyDescent="0.35">
      <c r="A304" s="273">
        <v>26</v>
      </c>
      <c r="B304" s="173"/>
      <c r="C304" s="174"/>
      <c r="D304" s="166"/>
      <c r="E304" s="272">
        <v>56</v>
      </c>
      <c r="F304" s="173"/>
      <c r="G304" s="174"/>
      <c r="H304" s="169"/>
      <c r="I304" s="275">
        <v>26</v>
      </c>
      <c r="J304" s="173"/>
      <c r="K304" s="175"/>
      <c r="L304" s="166"/>
      <c r="M304" s="275">
        <v>56</v>
      </c>
      <c r="N304" s="173"/>
      <c r="O304" s="176"/>
    </row>
    <row r="305" spans="1:15" ht="17" customHeight="1" x14ac:dyDescent="0.35">
      <c r="A305" s="273">
        <v>27</v>
      </c>
      <c r="B305" s="173"/>
      <c r="C305" s="174"/>
      <c r="D305" s="166"/>
      <c r="E305" s="272">
        <v>57</v>
      </c>
      <c r="F305" s="173"/>
      <c r="G305" s="174"/>
      <c r="H305" s="169"/>
      <c r="I305" s="275">
        <v>27</v>
      </c>
      <c r="J305" s="173"/>
      <c r="K305" s="175"/>
      <c r="L305" s="166"/>
      <c r="M305" s="275">
        <v>57</v>
      </c>
      <c r="N305" s="173"/>
      <c r="O305" s="176"/>
    </row>
    <row r="306" spans="1:15" ht="17" customHeight="1" x14ac:dyDescent="0.35">
      <c r="A306" s="273">
        <v>28</v>
      </c>
      <c r="B306" s="173"/>
      <c r="C306" s="174"/>
      <c r="D306" s="166"/>
      <c r="E306" s="272">
        <v>58</v>
      </c>
      <c r="F306" s="173"/>
      <c r="G306" s="174"/>
      <c r="H306" s="169"/>
      <c r="I306" s="275">
        <v>28</v>
      </c>
      <c r="J306" s="173"/>
      <c r="K306" s="175"/>
      <c r="L306" s="166"/>
      <c r="M306" s="275">
        <v>58</v>
      </c>
      <c r="N306" s="173"/>
      <c r="O306" s="176"/>
    </row>
    <row r="307" spans="1:15" ht="17" customHeight="1" x14ac:dyDescent="0.35">
      <c r="A307" s="273">
        <v>29</v>
      </c>
      <c r="B307" s="173"/>
      <c r="C307" s="174"/>
      <c r="D307" s="166"/>
      <c r="E307" s="272">
        <v>59</v>
      </c>
      <c r="F307" s="173"/>
      <c r="G307" s="174"/>
      <c r="H307" s="169"/>
      <c r="I307" s="275">
        <v>29</v>
      </c>
      <c r="J307" s="173"/>
      <c r="K307" s="175"/>
      <c r="L307" s="166"/>
      <c r="M307" s="275">
        <v>59</v>
      </c>
      <c r="N307" s="173"/>
      <c r="O307" s="176"/>
    </row>
    <row r="308" spans="1:15" ht="17" customHeight="1" thickBot="1" x14ac:dyDescent="0.4">
      <c r="A308" s="177">
        <v>30</v>
      </c>
      <c r="B308" s="178"/>
      <c r="C308" s="179"/>
      <c r="D308" s="180"/>
      <c r="E308" s="181">
        <v>60</v>
      </c>
      <c r="F308" s="178"/>
      <c r="G308" s="179"/>
      <c r="H308" s="169"/>
      <c r="I308" s="183">
        <v>30</v>
      </c>
      <c r="J308" s="178"/>
      <c r="K308" s="184"/>
      <c r="L308" s="180"/>
      <c r="M308" s="183">
        <v>60</v>
      </c>
      <c r="N308" s="178"/>
      <c r="O308" s="185"/>
    </row>
    <row r="309" spans="1:15" ht="20" customHeight="1" thickBot="1" x14ac:dyDescent="0.4">
      <c r="A309" s="510" t="s">
        <v>38</v>
      </c>
      <c r="B309" s="510"/>
      <c r="C309" s="510"/>
      <c r="D309" s="510"/>
      <c r="E309" s="511"/>
      <c r="F309" s="511"/>
      <c r="G309" s="285"/>
      <c r="H309" s="169"/>
      <c r="I309" s="510" t="s">
        <v>38</v>
      </c>
      <c r="J309" s="510"/>
      <c r="K309" s="510"/>
      <c r="L309" s="510"/>
      <c r="M309" s="511"/>
      <c r="N309" s="511"/>
      <c r="O309" s="286"/>
    </row>
    <row r="310" spans="1:15" ht="20" customHeight="1" thickBot="1" x14ac:dyDescent="0.4">
      <c r="A310" s="512" t="s">
        <v>115</v>
      </c>
      <c r="B310" s="512"/>
      <c r="C310" s="512">
        <f>C37</f>
        <v>60</v>
      </c>
      <c r="D310" s="512"/>
      <c r="E310" s="511"/>
      <c r="F310" s="511"/>
      <c r="G310" s="285"/>
      <c r="H310" s="169"/>
      <c r="I310" s="512" t="s">
        <v>115</v>
      </c>
      <c r="J310" s="512"/>
      <c r="K310" s="512">
        <f>C310</f>
        <v>60</v>
      </c>
      <c r="L310" s="512"/>
      <c r="M310" s="511"/>
      <c r="N310" s="511"/>
      <c r="O310" s="286"/>
    </row>
    <row r="311" spans="1:15" ht="20" customHeight="1" thickBot="1" x14ac:dyDescent="0.4">
      <c r="A311" s="510" t="s">
        <v>39</v>
      </c>
      <c r="B311" s="510"/>
      <c r="C311" s="510"/>
      <c r="D311" s="510"/>
      <c r="E311" s="511"/>
      <c r="F311" s="511"/>
      <c r="G311" s="285"/>
      <c r="H311" s="169"/>
      <c r="I311" s="510" t="s">
        <v>39</v>
      </c>
      <c r="J311" s="510"/>
      <c r="K311" s="510"/>
      <c r="L311" s="510"/>
      <c r="M311" s="511"/>
      <c r="N311" s="511"/>
      <c r="O311" s="286"/>
    </row>
    <row r="312" spans="1:15" ht="20" customHeight="1" thickBot="1" x14ac:dyDescent="0.4">
      <c r="A312" s="510" t="str">
        <f>A195</f>
        <v xml:space="preserve">Partijpunten: </v>
      </c>
      <c r="B312" s="510"/>
      <c r="C312" s="510"/>
      <c r="D312" s="510"/>
      <c r="E312" s="511"/>
      <c r="F312" s="511"/>
      <c r="G312" s="287"/>
      <c r="H312" s="182"/>
      <c r="I312" s="510" t="str">
        <f>A195</f>
        <v xml:space="preserve">Partijpunten: </v>
      </c>
      <c r="J312" s="510"/>
      <c r="K312" s="510"/>
      <c r="L312" s="510"/>
      <c r="M312" s="511"/>
      <c r="N312" s="511"/>
      <c r="O312" s="288"/>
    </row>
    <row r="313" spans="1:15" ht="30" customHeight="1" thickBot="1" x14ac:dyDescent="0.5">
      <c r="A313" s="156" t="str">
        <f>A1</f>
        <v>DB Li</v>
      </c>
      <c r="B313" s="276" t="s">
        <v>33</v>
      </c>
      <c r="C313" s="522">
        <v>9</v>
      </c>
      <c r="D313" s="523"/>
      <c r="E313" s="277" t="s">
        <v>112</v>
      </c>
      <c r="F313" s="295" t="str">
        <f>F1</f>
        <v>Finale</v>
      </c>
      <c r="G313" s="279" t="s">
        <v>118</v>
      </c>
      <c r="H313" s="290"/>
      <c r="I313" s="156" t="str">
        <f>A313</f>
        <v>DB Li</v>
      </c>
      <c r="J313" s="276" t="s">
        <v>33</v>
      </c>
      <c r="K313" s="524">
        <f>C313</f>
        <v>9</v>
      </c>
      <c r="L313" s="523"/>
      <c r="M313" s="277" t="s">
        <v>112</v>
      </c>
      <c r="N313" s="296" t="str">
        <f>F313</f>
        <v>Finale</v>
      </c>
      <c r="O313" s="280" t="s">
        <v>117</v>
      </c>
    </row>
    <row r="314" spans="1:15" ht="15" customHeight="1" thickBot="1" x14ac:dyDescent="0.4">
      <c r="A314" s="156"/>
      <c r="B314" s="513"/>
      <c r="C314" s="514"/>
      <c r="D314" s="514"/>
      <c r="E314" s="514"/>
      <c r="F314" s="514"/>
      <c r="G314" s="515"/>
      <c r="H314" s="159"/>
      <c r="I314" s="513"/>
      <c r="J314" s="514"/>
      <c r="K314" s="514"/>
      <c r="L314" s="514"/>
      <c r="M314" s="514"/>
      <c r="N314" s="514"/>
      <c r="O314" s="515"/>
    </row>
    <row r="315" spans="1:15" ht="15" customHeight="1" thickBot="1" x14ac:dyDescent="0.4">
      <c r="A315" s="281"/>
      <c r="B315" s="516" t="s">
        <v>114</v>
      </c>
      <c r="C315" s="517"/>
      <c r="D315" s="517"/>
      <c r="E315" s="517"/>
      <c r="F315" s="517"/>
      <c r="G315" s="517"/>
      <c r="H315" s="517"/>
      <c r="I315" s="517"/>
      <c r="J315" s="517"/>
      <c r="K315" s="517"/>
      <c r="L315" s="517"/>
      <c r="M315" s="517"/>
      <c r="N315" s="518"/>
      <c r="O315" s="282"/>
    </row>
    <row r="316" spans="1:15" ht="19" customHeight="1" thickBot="1" x14ac:dyDescent="0.4">
      <c r="A316" s="158" t="s">
        <v>34</v>
      </c>
      <c r="B316" s="519"/>
      <c r="C316" s="520"/>
      <c r="D316" s="520"/>
      <c r="E316" s="520"/>
      <c r="F316" s="520"/>
      <c r="G316" s="521"/>
      <c r="H316" s="336"/>
      <c r="I316" s="158" t="s">
        <v>34</v>
      </c>
      <c r="J316" s="519"/>
      <c r="K316" s="520"/>
      <c r="L316" s="520"/>
      <c r="M316" s="520"/>
      <c r="N316" s="520"/>
      <c r="O316" s="521"/>
    </row>
    <row r="317" spans="1:15" ht="19" customHeight="1" thickBot="1" x14ac:dyDescent="0.4">
      <c r="A317" s="160" t="s">
        <v>35</v>
      </c>
      <c r="B317" s="160" t="s">
        <v>36</v>
      </c>
      <c r="C317" s="161" t="s">
        <v>37</v>
      </c>
      <c r="D317" s="284"/>
      <c r="E317" s="162" t="s">
        <v>35</v>
      </c>
      <c r="F317" s="160" t="s">
        <v>36</v>
      </c>
      <c r="G317" s="161" t="s">
        <v>37</v>
      </c>
      <c r="H317" s="335"/>
      <c r="I317" s="162" t="s">
        <v>35</v>
      </c>
      <c r="J317" s="160" t="s">
        <v>36</v>
      </c>
      <c r="K317" s="160" t="s">
        <v>37</v>
      </c>
      <c r="L317" s="284"/>
      <c r="M317" s="160" t="s">
        <v>35</v>
      </c>
      <c r="N317" s="160" t="s">
        <v>36</v>
      </c>
      <c r="O317" s="160" t="s">
        <v>37</v>
      </c>
    </row>
    <row r="318" spans="1:15" ht="17" customHeight="1" x14ac:dyDescent="0.35">
      <c r="A318" s="163">
        <v>1</v>
      </c>
      <c r="B318" s="164"/>
      <c r="C318" s="165"/>
      <c r="D318" s="166"/>
      <c r="E318" s="167">
        <v>31</v>
      </c>
      <c r="F318" s="168"/>
      <c r="G318" s="165"/>
      <c r="H318" s="169"/>
      <c r="I318" s="170">
        <v>1</v>
      </c>
      <c r="J318" s="164"/>
      <c r="K318" s="171"/>
      <c r="L318" s="166"/>
      <c r="M318" s="170">
        <v>31</v>
      </c>
      <c r="N318" s="168"/>
      <c r="O318" s="172"/>
    </row>
    <row r="319" spans="1:15" ht="17" customHeight="1" x14ac:dyDescent="0.35">
      <c r="A319" s="273">
        <v>2</v>
      </c>
      <c r="B319" s="173"/>
      <c r="C319" s="174"/>
      <c r="D319" s="166"/>
      <c r="E319" s="272">
        <v>32</v>
      </c>
      <c r="F319" s="173"/>
      <c r="G319" s="174"/>
      <c r="H319" s="169"/>
      <c r="I319" s="275">
        <v>2</v>
      </c>
      <c r="J319" s="173"/>
      <c r="K319" s="175"/>
      <c r="L319" s="166"/>
      <c r="M319" s="275">
        <v>32</v>
      </c>
      <c r="N319" s="173"/>
      <c r="O319" s="176"/>
    </row>
    <row r="320" spans="1:15" ht="17" customHeight="1" x14ac:dyDescent="0.35">
      <c r="A320" s="273">
        <v>3</v>
      </c>
      <c r="B320" s="173"/>
      <c r="C320" s="174"/>
      <c r="D320" s="166"/>
      <c r="E320" s="272">
        <v>33</v>
      </c>
      <c r="F320" s="173"/>
      <c r="G320" s="174"/>
      <c r="H320" s="169"/>
      <c r="I320" s="275">
        <v>3</v>
      </c>
      <c r="J320" s="173"/>
      <c r="K320" s="175"/>
      <c r="L320" s="166"/>
      <c r="M320" s="275">
        <v>33</v>
      </c>
      <c r="N320" s="173"/>
      <c r="O320" s="176"/>
    </row>
    <row r="321" spans="1:15" ht="17" customHeight="1" x14ac:dyDescent="0.35">
      <c r="A321" s="273">
        <v>4</v>
      </c>
      <c r="B321" s="173"/>
      <c r="C321" s="174"/>
      <c r="D321" s="166"/>
      <c r="E321" s="272">
        <v>34</v>
      </c>
      <c r="F321" s="173"/>
      <c r="G321" s="174"/>
      <c r="H321" s="169"/>
      <c r="I321" s="275">
        <v>4</v>
      </c>
      <c r="J321" s="173"/>
      <c r="K321" s="175"/>
      <c r="L321" s="166"/>
      <c r="M321" s="275">
        <v>34</v>
      </c>
      <c r="N321" s="173"/>
      <c r="O321" s="176"/>
    </row>
    <row r="322" spans="1:15" ht="17" customHeight="1" x14ac:dyDescent="0.35">
      <c r="A322" s="273">
        <v>5</v>
      </c>
      <c r="B322" s="173"/>
      <c r="C322" s="174"/>
      <c r="D322" s="166"/>
      <c r="E322" s="272">
        <v>35</v>
      </c>
      <c r="F322" s="173"/>
      <c r="G322" s="174"/>
      <c r="H322" s="169"/>
      <c r="I322" s="275">
        <v>5</v>
      </c>
      <c r="J322" s="173"/>
      <c r="K322" s="175"/>
      <c r="L322" s="166"/>
      <c r="M322" s="275">
        <v>35</v>
      </c>
      <c r="N322" s="173"/>
      <c r="O322" s="176"/>
    </row>
    <row r="323" spans="1:15" ht="17" customHeight="1" x14ac:dyDescent="0.35">
      <c r="A323" s="273">
        <v>6</v>
      </c>
      <c r="B323" s="173"/>
      <c r="C323" s="174"/>
      <c r="D323" s="166"/>
      <c r="E323" s="272">
        <v>36</v>
      </c>
      <c r="F323" s="173"/>
      <c r="G323" s="174"/>
      <c r="H323" s="169"/>
      <c r="I323" s="275">
        <v>6</v>
      </c>
      <c r="J323" s="173"/>
      <c r="K323" s="175"/>
      <c r="L323" s="166"/>
      <c r="M323" s="275">
        <v>36</v>
      </c>
      <c r="N323" s="173"/>
      <c r="O323" s="176"/>
    </row>
    <row r="324" spans="1:15" ht="17" customHeight="1" x14ac:dyDescent="0.35">
      <c r="A324" s="273">
        <v>7</v>
      </c>
      <c r="B324" s="173"/>
      <c r="C324" s="174"/>
      <c r="D324" s="166"/>
      <c r="E324" s="272">
        <v>37</v>
      </c>
      <c r="F324" s="173"/>
      <c r="G324" s="174"/>
      <c r="H324" s="169"/>
      <c r="I324" s="275">
        <v>7</v>
      </c>
      <c r="J324" s="173"/>
      <c r="K324" s="175"/>
      <c r="L324" s="166"/>
      <c r="M324" s="275">
        <v>37</v>
      </c>
      <c r="N324" s="173"/>
      <c r="O324" s="176"/>
    </row>
    <row r="325" spans="1:15" ht="17" customHeight="1" x14ac:dyDescent="0.35">
      <c r="A325" s="273">
        <v>8</v>
      </c>
      <c r="B325" s="173"/>
      <c r="C325" s="174"/>
      <c r="D325" s="166"/>
      <c r="E325" s="272">
        <v>38</v>
      </c>
      <c r="F325" s="173"/>
      <c r="G325" s="174"/>
      <c r="H325" s="169"/>
      <c r="I325" s="275">
        <v>8</v>
      </c>
      <c r="J325" s="173"/>
      <c r="K325" s="175"/>
      <c r="L325" s="166"/>
      <c r="M325" s="275">
        <v>38</v>
      </c>
      <c r="N325" s="173"/>
      <c r="O325" s="176"/>
    </row>
    <row r="326" spans="1:15" ht="17" customHeight="1" x14ac:dyDescent="0.35">
      <c r="A326" s="273">
        <v>9</v>
      </c>
      <c r="B326" s="173"/>
      <c r="C326" s="174"/>
      <c r="D326" s="166"/>
      <c r="E326" s="272">
        <v>39</v>
      </c>
      <c r="F326" s="173"/>
      <c r="G326" s="174"/>
      <c r="H326" s="169"/>
      <c r="I326" s="275">
        <v>9</v>
      </c>
      <c r="J326" s="173"/>
      <c r="K326" s="175"/>
      <c r="L326" s="166"/>
      <c r="M326" s="275">
        <v>39</v>
      </c>
      <c r="N326" s="173"/>
      <c r="O326" s="176"/>
    </row>
    <row r="327" spans="1:15" ht="17" customHeight="1" x14ac:dyDescent="0.35">
      <c r="A327" s="273">
        <v>10</v>
      </c>
      <c r="B327" s="173"/>
      <c r="C327" s="174"/>
      <c r="D327" s="166"/>
      <c r="E327" s="272">
        <v>40</v>
      </c>
      <c r="F327" s="173"/>
      <c r="G327" s="174"/>
      <c r="H327" s="169"/>
      <c r="I327" s="275">
        <v>10</v>
      </c>
      <c r="J327" s="173"/>
      <c r="K327" s="175"/>
      <c r="L327" s="166"/>
      <c r="M327" s="275">
        <v>40</v>
      </c>
      <c r="N327" s="173"/>
      <c r="O327" s="176"/>
    </row>
    <row r="328" spans="1:15" ht="17" customHeight="1" x14ac:dyDescent="0.35">
      <c r="A328" s="273">
        <v>11</v>
      </c>
      <c r="B328" s="173"/>
      <c r="C328" s="174"/>
      <c r="D328" s="166"/>
      <c r="E328" s="272">
        <v>41</v>
      </c>
      <c r="F328" s="173"/>
      <c r="G328" s="174"/>
      <c r="H328" s="169"/>
      <c r="I328" s="275">
        <v>11</v>
      </c>
      <c r="J328" s="173"/>
      <c r="K328" s="175"/>
      <c r="L328" s="166"/>
      <c r="M328" s="275">
        <v>41</v>
      </c>
      <c r="N328" s="173"/>
      <c r="O328" s="176"/>
    </row>
    <row r="329" spans="1:15" ht="17" customHeight="1" x14ac:dyDescent="0.35">
      <c r="A329" s="273">
        <v>12</v>
      </c>
      <c r="B329" s="173"/>
      <c r="C329" s="174"/>
      <c r="D329" s="166"/>
      <c r="E329" s="272">
        <v>42</v>
      </c>
      <c r="F329" s="173"/>
      <c r="G329" s="174"/>
      <c r="H329" s="169"/>
      <c r="I329" s="275">
        <v>12</v>
      </c>
      <c r="J329" s="173"/>
      <c r="K329" s="175"/>
      <c r="L329" s="166"/>
      <c r="M329" s="275">
        <v>42</v>
      </c>
      <c r="N329" s="173"/>
      <c r="O329" s="176"/>
    </row>
    <row r="330" spans="1:15" ht="17" customHeight="1" x14ac:dyDescent="0.35">
      <c r="A330" s="273">
        <v>13</v>
      </c>
      <c r="B330" s="173"/>
      <c r="C330" s="174"/>
      <c r="D330" s="166"/>
      <c r="E330" s="272">
        <v>43</v>
      </c>
      <c r="F330" s="173"/>
      <c r="G330" s="174"/>
      <c r="H330" s="169"/>
      <c r="I330" s="275">
        <v>13</v>
      </c>
      <c r="J330" s="173"/>
      <c r="K330" s="175"/>
      <c r="L330" s="166"/>
      <c r="M330" s="275">
        <v>43</v>
      </c>
      <c r="N330" s="173"/>
      <c r="O330" s="176"/>
    </row>
    <row r="331" spans="1:15" ht="17" customHeight="1" x14ac:dyDescent="0.35">
      <c r="A331" s="273">
        <v>14</v>
      </c>
      <c r="B331" s="173"/>
      <c r="C331" s="174"/>
      <c r="D331" s="166"/>
      <c r="E331" s="272">
        <v>44</v>
      </c>
      <c r="F331" s="173"/>
      <c r="G331" s="174"/>
      <c r="H331" s="169"/>
      <c r="I331" s="275">
        <v>14</v>
      </c>
      <c r="J331" s="173"/>
      <c r="K331" s="175"/>
      <c r="L331" s="166"/>
      <c r="M331" s="275">
        <v>44</v>
      </c>
      <c r="N331" s="173"/>
      <c r="O331" s="176"/>
    </row>
    <row r="332" spans="1:15" ht="17" customHeight="1" x14ac:dyDescent="0.35">
      <c r="A332" s="273">
        <v>15</v>
      </c>
      <c r="B332" s="173"/>
      <c r="C332" s="174"/>
      <c r="D332" s="166"/>
      <c r="E332" s="272">
        <v>45</v>
      </c>
      <c r="F332" s="173"/>
      <c r="G332" s="174"/>
      <c r="H332" s="169"/>
      <c r="I332" s="275">
        <v>15</v>
      </c>
      <c r="J332" s="173"/>
      <c r="K332" s="175"/>
      <c r="L332" s="166"/>
      <c r="M332" s="275">
        <v>45</v>
      </c>
      <c r="N332" s="173"/>
      <c r="O332" s="176"/>
    </row>
    <row r="333" spans="1:15" ht="17" customHeight="1" x14ac:dyDescent="0.35">
      <c r="A333" s="273">
        <v>16</v>
      </c>
      <c r="B333" s="173"/>
      <c r="C333" s="174"/>
      <c r="D333" s="166"/>
      <c r="E333" s="272">
        <v>46</v>
      </c>
      <c r="F333" s="173"/>
      <c r="G333" s="174"/>
      <c r="H333" s="169"/>
      <c r="I333" s="275">
        <v>16</v>
      </c>
      <c r="J333" s="173"/>
      <c r="K333" s="175"/>
      <c r="L333" s="166"/>
      <c r="M333" s="275">
        <v>46</v>
      </c>
      <c r="N333" s="173"/>
      <c r="O333" s="176"/>
    </row>
    <row r="334" spans="1:15" ht="17" customHeight="1" x14ac:dyDescent="0.35">
      <c r="A334" s="273">
        <v>17</v>
      </c>
      <c r="B334" s="173"/>
      <c r="C334" s="174"/>
      <c r="D334" s="166"/>
      <c r="E334" s="272">
        <v>47</v>
      </c>
      <c r="F334" s="173"/>
      <c r="G334" s="174"/>
      <c r="H334" s="169"/>
      <c r="I334" s="275">
        <v>17</v>
      </c>
      <c r="J334" s="173"/>
      <c r="K334" s="175"/>
      <c r="L334" s="166"/>
      <c r="M334" s="275">
        <v>47</v>
      </c>
      <c r="N334" s="173"/>
      <c r="O334" s="176"/>
    </row>
    <row r="335" spans="1:15" ht="17" customHeight="1" x14ac:dyDescent="0.35">
      <c r="A335" s="273">
        <v>18</v>
      </c>
      <c r="B335" s="173"/>
      <c r="C335" s="174"/>
      <c r="D335" s="166"/>
      <c r="E335" s="272">
        <v>48</v>
      </c>
      <c r="F335" s="173"/>
      <c r="G335" s="174"/>
      <c r="H335" s="169"/>
      <c r="I335" s="275">
        <v>18</v>
      </c>
      <c r="J335" s="173"/>
      <c r="K335" s="175"/>
      <c r="L335" s="166"/>
      <c r="M335" s="275">
        <v>48</v>
      </c>
      <c r="N335" s="173"/>
      <c r="O335" s="176"/>
    </row>
    <row r="336" spans="1:15" ht="17" customHeight="1" x14ac:dyDescent="0.35">
      <c r="A336" s="273">
        <v>19</v>
      </c>
      <c r="B336" s="173"/>
      <c r="C336" s="174"/>
      <c r="D336" s="166"/>
      <c r="E336" s="272">
        <v>49</v>
      </c>
      <c r="F336" s="173"/>
      <c r="G336" s="174"/>
      <c r="H336" s="169"/>
      <c r="I336" s="275">
        <v>19</v>
      </c>
      <c r="J336" s="173"/>
      <c r="K336" s="175"/>
      <c r="L336" s="166"/>
      <c r="M336" s="275">
        <v>49</v>
      </c>
      <c r="N336" s="173"/>
      <c r="O336" s="176"/>
    </row>
    <row r="337" spans="1:15" ht="17" customHeight="1" x14ac:dyDescent="0.35">
      <c r="A337" s="273">
        <v>20</v>
      </c>
      <c r="B337" s="173"/>
      <c r="C337" s="174"/>
      <c r="D337" s="166"/>
      <c r="E337" s="272">
        <v>50</v>
      </c>
      <c r="F337" s="173"/>
      <c r="G337" s="174"/>
      <c r="H337" s="169"/>
      <c r="I337" s="275">
        <v>20</v>
      </c>
      <c r="J337" s="173"/>
      <c r="K337" s="175"/>
      <c r="L337" s="166"/>
      <c r="M337" s="275">
        <v>50</v>
      </c>
      <c r="N337" s="173"/>
      <c r="O337" s="176"/>
    </row>
    <row r="338" spans="1:15" ht="17" customHeight="1" x14ac:dyDescent="0.35">
      <c r="A338" s="273">
        <v>21</v>
      </c>
      <c r="B338" s="173"/>
      <c r="C338" s="174"/>
      <c r="D338" s="166"/>
      <c r="E338" s="272">
        <v>51</v>
      </c>
      <c r="F338" s="173"/>
      <c r="G338" s="174"/>
      <c r="H338" s="169"/>
      <c r="I338" s="275">
        <v>21</v>
      </c>
      <c r="J338" s="173"/>
      <c r="K338" s="175"/>
      <c r="L338" s="166"/>
      <c r="M338" s="275">
        <v>51</v>
      </c>
      <c r="N338" s="173"/>
      <c r="O338" s="176"/>
    </row>
    <row r="339" spans="1:15" ht="17" customHeight="1" x14ac:dyDescent="0.35">
      <c r="A339" s="273">
        <v>22</v>
      </c>
      <c r="B339" s="173"/>
      <c r="C339" s="174"/>
      <c r="D339" s="166"/>
      <c r="E339" s="272">
        <v>52</v>
      </c>
      <c r="F339" s="173"/>
      <c r="G339" s="174"/>
      <c r="H339" s="169"/>
      <c r="I339" s="275">
        <v>22</v>
      </c>
      <c r="J339" s="173"/>
      <c r="K339" s="175"/>
      <c r="L339" s="166"/>
      <c r="M339" s="275">
        <v>52</v>
      </c>
      <c r="N339" s="173"/>
      <c r="O339" s="176"/>
    </row>
    <row r="340" spans="1:15" ht="17" customHeight="1" x14ac:dyDescent="0.35">
      <c r="A340" s="273">
        <v>23</v>
      </c>
      <c r="B340" s="173"/>
      <c r="C340" s="174"/>
      <c r="D340" s="166"/>
      <c r="E340" s="272">
        <v>53</v>
      </c>
      <c r="F340" s="173"/>
      <c r="G340" s="174"/>
      <c r="H340" s="169"/>
      <c r="I340" s="275">
        <v>23</v>
      </c>
      <c r="J340" s="173"/>
      <c r="K340" s="175"/>
      <c r="L340" s="166"/>
      <c r="M340" s="275">
        <v>53</v>
      </c>
      <c r="N340" s="173"/>
      <c r="O340" s="176"/>
    </row>
    <row r="341" spans="1:15" ht="17" customHeight="1" x14ac:dyDescent="0.35">
      <c r="A341" s="273">
        <v>24</v>
      </c>
      <c r="B341" s="173"/>
      <c r="C341" s="174"/>
      <c r="D341" s="166"/>
      <c r="E341" s="272">
        <v>54</v>
      </c>
      <c r="F341" s="173"/>
      <c r="G341" s="174"/>
      <c r="H341" s="169"/>
      <c r="I341" s="275">
        <v>24</v>
      </c>
      <c r="J341" s="173"/>
      <c r="K341" s="175"/>
      <c r="L341" s="166"/>
      <c r="M341" s="275">
        <v>54</v>
      </c>
      <c r="N341" s="173"/>
      <c r="O341" s="176"/>
    </row>
    <row r="342" spans="1:15" ht="17" customHeight="1" x14ac:dyDescent="0.35">
      <c r="A342" s="273">
        <v>25</v>
      </c>
      <c r="B342" s="173"/>
      <c r="C342" s="174"/>
      <c r="D342" s="166"/>
      <c r="E342" s="272">
        <v>55</v>
      </c>
      <c r="F342" s="173"/>
      <c r="G342" s="174"/>
      <c r="H342" s="169"/>
      <c r="I342" s="275">
        <v>25</v>
      </c>
      <c r="J342" s="173"/>
      <c r="K342" s="175"/>
      <c r="L342" s="166"/>
      <c r="M342" s="275">
        <v>55</v>
      </c>
      <c r="N342" s="173"/>
      <c r="O342" s="176"/>
    </row>
    <row r="343" spans="1:15" ht="17" customHeight="1" x14ac:dyDescent="0.35">
      <c r="A343" s="273">
        <v>26</v>
      </c>
      <c r="B343" s="173"/>
      <c r="C343" s="174"/>
      <c r="D343" s="166"/>
      <c r="E343" s="272">
        <v>56</v>
      </c>
      <c r="F343" s="173"/>
      <c r="G343" s="174"/>
      <c r="H343" s="169"/>
      <c r="I343" s="275">
        <v>26</v>
      </c>
      <c r="J343" s="173"/>
      <c r="K343" s="175"/>
      <c r="L343" s="166"/>
      <c r="M343" s="275">
        <v>56</v>
      </c>
      <c r="N343" s="173"/>
      <c r="O343" s="176"/>
    </row>
    <row r="344" spans="1:15" ht="17" customHeight="1" x14ac:dyDescent="0.35">
      <c r="A344" s="273">
        <v>27</v>
      </c>
      <c r="B344" s="173"/>
      <c r="C344" s="174"/>
      <c r="D344" s="166"/>
      <c r="E344" s="272">
        <v>57</v>
      </c>
      <c r="F344" s="173"/>
      <c r="G344" s="174"/>
      <c r="H344" s="169"/>
      <c r="I344" s="275">
        <v>27</v>
      </c>
      <c r="J344" s="173"/>
      <c r="K344" s="175"/>
      <c r="L344" s="166"/>
      <c r="M344" s="275">
        <v>57</v>
      </c>
      <c r="N344" s="173"/>
      <c r="O344" s="176"/>
    </row>
    <row r="345" spans="1:15" ht="17" customHeight="1" x14ac:dyDescent="0.35">
      <c r="A345" s="273">
        <v>28</v>
      </c>
      <c r="B345" s="173"/>
      <c r="C345" s="174"/>
      <c r="D345" s="166"/>
      <c r="E345" s="272">
        <v>58</v>
      </c>
      <c r="F345" s="173"/>
      <c r="G345" s="174"/>
      <c r="H345" s="169"/>
      <c r="I345" s="275">
        <v>28</v>
      </c>
      <c r="J345" s="173"/>
      <c r="K345" s="175"/>
      <c r="L345" s="166"/>
      <c r="M345" s="275">
        <v>58</v>
      </c>
      <c r="N345" s="173"/>
      <c r="O345" s="176"/>
    </row>
    <row r="346" spans="1:15" ht="17" customHeight="1" x14ac:dyDescent="0.35">
      <c r="A346" s="273">
        <v>29</v>
      </c>
      <c r="B346" s="173"/>
      <c r="C346" s="174"/>
      <c r="D346" s="166"/>
      <c r="E346" s="272">
        <v>59</v>
      </c>
      <c r="F346" s="173"/>
      <c r="G346" s="174"/>
      <c r="H346" s="169"/>
      <c r="I346" s="275">
        <v>29</v>
      </c>
      <c r="J346" s="173"/>
      <c r="K346" s="175"/>
      <c r="L346" s="166"/>
      <c r="M346" s="275">
        <v>59</v>
      </c>
      <c r="N346" s="173"/>
      <c r="O346" s="176"/>
    </row>
    <row r="347" spans="1:15" ht="17" customHeight="1" thickBot="1" x14ac:dyDescent="0.4">
      <c r="A347" s="177">
        <v>30</v>
      </c>
      <c r="B347" s="178"/>
      <c r="C347" s="179"/>
      <c r="D347" s="180"/>
      <c r="E347" s="181">
        <v>60</v>
      </c>
      <c r="F347" s="178"/>
      <c r="G347" s="179"/>
      <c r="H347" s="169"/>
      <c r="I347" s="183">
        <v>30</v>
      </c>
      <c r="J347" s="178"/>
      <c r="K347" s="184"/>
      <c r="L347" s="180"/>
      <c r="M347" s="183">
        <v>60</v>
      </c>
      <c r="N347" s="178"/>
      <c r="O347" s="185"/>
    </row>
    <row r="348" spans="1:15" ht="20" customHeight="1" thickBot="1" x14ac:dyDescent="0.4">
      <c r="A348" s="510" t="s">
        <v>38</v>
      </c>
      <c r="B348" s="510"/>
      <c r="C348" s="510"/>
      <c r="D348" s="510"/>
      <c r="E348" s="511"/>
      <c r="F348" s="511"/>
      <c r="G348" s="285"/>
      <c r="H348" s="169"/>
      <c r="I348" s="510" t="s">
        <v>38</v>
      </c>
      <c r="J348" s="510"/>
      <c r="K348" s="510"/>
      <c r="L348" s="510"/>
      <c r="M348" s="511"/>
      <c r="N348" s="511"/>
      <c r="O348" s="286"/>
    </row>
    <row r="349" spans="1:15" ht="20" customHeight="1" thickBot="1" x14ac:dyDescent="0.4">
      <c r="A349" s="512" t="s">
        <v>115</v>
      </c>
      <c r="B349" s="512"/>
      <c r="C349" s="512">
        <f>C37</f>
        <v>60</v>
      </c>
      <c r="D349" s="512"/>
      <c r="E349" s="511"/>
      <c r="F349" s="511"/>
      <c r="G349" s="285"/>
      <c r="H349" s="169"/>
      <c r="I349" s="512" t="s">
        <v>115</v>
      </c>
      <c r="J349" s="512"/>
      <c r="K349" s="512">
        <f>C349</f>
        <v>60</v>
      </c>
      <c r="L349" s="512"/>
      <c r="M349" s="511"/>
      <c r="N349" s="511"/>
      <c r="O349" s="286"/>
    </row>
    <row r="350" spans="1:15" ht="20" customHeight="1" thickBot="1" x14ac:dyDescent="0.4">
      <c r="A350" s="510" t="s">
        <v>39</v>
      </c>
      <c r="B350" s="510"/>
      <c r="C350" s="510"/>
      <c r="D350" s="510"/>
      <c r="E350" s="511"/>
      <c r="F350" s="511"/>
      <c r="G350" s="285"/>
      <c r="H350" s="169"/>
      <c r="I350" s="510" t="s">
        <v>39</v>
      </c>
      <c r="J350" s="510"/>
      <c r="K350" s="510"/>
      <c r="L350" s="510"/>
      <c r="M350" s="511"/>
      <c r="N350" s="511"/>
      <c r="O350" s="286"/>
    </row>
    <row r="351" spans="1:15" ht="20" customHeight="1" thickBot="1" x14ac:dyDescent="0.4">
      <c r="A351" s="510" t="str">
        <f>A195</f>
        <v xml:space="preserve">Partijpunten: </v>
      </c>
      <c r="B351" s="510"/>
      <c r="C351" s="510"/>
      <c r="D351" s="510"/>
      <c r="E351" s="511"/>
      <c r="F351" s="511"/>
      <c r="G351" s="287"/>
      <c r="H351" s="182"/>
      <c r="I351" s="510" t="str">
        <f>A351</f>
        <v xml:space="preserve">Partijpunten: </v>
      </c>
      <c r="J351" s="510"/>
      <c r="K351" s="510"/>
      <c r="L351" s="510"/>
      <c r="M351" s="511"/>
      <c r="N351" s="511"/>
      <c r="O351" s="288"/>
    </row>
  </sheetData>
  <mergeCells count="224">
    <mergeCell ref="A351:D351"/>
    <mergeCell ref="E351:F351"/>
    <mergeCell ref="I351:L351"/>
    <mergeCell ref="M351:N351"/>
    <mergeCell ref="A349:B349"/>
    <mergeCell ref="C349:D349"/>
    <mergeCell ref="E349:F349"/>
    <mergeCell ref="I349:J349"/>
    <mergeCell ref="K349:L349"/>
    <mergeCell ref="M349:N349"/>
    <mergeCell ref="A350:D350"/>
    <mergeCell ref="E350:F350"/>
    <mergeCell ref="I350:L350"/>
    <mergeCell ref="M350:N350"/>
    <mergeCell ref="B314:G314"/>
    <mergeCell ref="I314:O314"/>
    <mergeCell ref="B315:N315"/>
    <mergeCell ref="B316:G316"/>
    <mergeCell ref="J316:O316"/>
    <mergeCell ref="A348:D348"/>
    <mergeCell ref="E348:F348"/>
    <mergeCell ref="I348:L348"/>
    <mergeCell ref="M348:N348"/>
    <mergeCell ref="A311:D311"/>
    <mergeCell ref="E311:F311"/>
    <mergeCell ref="I311:L311"/>
    <mergeCell ref="M311:N311"/>
    <mergeCell ref="A312:D312"/>
    <mergeCell ref="E312:F312"/>
    <mergeCell ref="I312:L312"/>
    <mergeCell ref="M312:N312"/>
    <mergeCell ref="C313:D313"/>
    <mergeCell ref="K313:L313"/>
    <mergeCell ref="A309:D309"/>
    <mergeCell ref="E309:F309"/>
    <mergeCell ref="I309:L309"/>
    <mergeCell ref="M309:N309"/>
    <mergeCell ref="A310:B310"/>
    <mergeCell ref="C310:D310"/>
    <mergeCell ref="E310:F310"/>
    <mergeCell ref="I310:J310"/>
    <mergeCell ref="K310:L310"/>
    <mergeCell ref="M310:N310"/>
    <mergeCell ref="A273:D273"/>
    <mergeCell ref="E273:F273"/>
    <mergeCell ref="I273:L273"/>
    <mergeCell ref="M273:N273"/>
    <mergeCell ref="C274:D274"/>
    <mergeCell ref="B275:G275"/>
    <mergeCell ref="I275:O275"/>
    <mergeCell ref="B276:N276"/>
    <mergeCell ref="B277:G277"/>
    <mergeCell ref="J277:O277"/>
    <mergeCell ref="A271:B271"/>
    <mergeCell ref="C271:D271"/>
    <mergeCell ref="E271:F271"/>
    <mergeCell ref="I271:J271"/>
    <mergeCell ref="K271:L271"/>
    <mergeCell ref="M271:N271"/>
    <mergeCell ref="A272:D272"/>
    <mergeCell ref="E272:F272"/>
    <mergeCell ref="I272:L272"/>
    <mergeCell ref="M272:N272"/>
    <mergeCell ref="B236:G236"/>
    <mergeCell ref="I236:O236"/>
    <mergeCell ref="B237:N237"/>
    <mergeCell ref="B238:G238"/>
    <mergeCell ref="J238:O238"/>
    <mergeCell ref="A270:D270"/>
    <mergeCell ref="E270:F270"/>
    <mergeCell ref="I270:L270"/>
    <mergeCell ref="M270:N270"/>
    <mergeCell ref="A233:D233"/>
    <mergeCell ref="E233:F233"/>
    <mergeCell ref="I233:L233"/>
    <mergeCell ref="M233:N233"/>
    <mergeCell ref="A234:D234"/>
    <mergeCell ref="E234:F234"/>
    <mergeCell ref="I234:L234"/>
    <mergeCell ref="M234:N234"/>
    <mergeCell ref="C235:D235"/>
    <mergeCell ref="K235:L235"/>
    <mergeCell ref="B199:G199"/>
    <mergeCell ref="J199:O199"/>
    <mergeCell ref="A231:D231"/>
    <mergeCell ref="E231:F231"/>
    <mergeCell ref="I231:L231"/>
    <mergeCell ref="M231:N231"/>
    <mergeCell ref="A232:B232"/>
    <mergeCell ref="C232:D232"/>
    <mergeCell ref="E232:F232"/>
    <mergeCell ref="I232:J232"/>
    <mergeCell ref="K232:L232"/>
    <mergeCell ref="M232:N232"/>
    <mergeCell ref="A195:D195"/>
    <mergeCell ref="E195:F195"/>
    <mergeCell ref="I195:L195"/>
    <mergeCell ref="M195:N195"/>
    <mergeCell ref="C196:D196"/>
    <mergeCell ref="K196:L196"/>
    <mergeCell ref="B197:G197"/>
    <mergeCell ref="I197:O197"/>
    <mergeCell ref="B198:N198"/>
    <mergeCell ref="A193:B193"/>
    <mergeCell ref="C193:D193"/>
    <mergeCell ref="E193:F193"/>
    <mergeCell ref="I193:J193"/>
    <mergeCell ref="K193:L193"/>
    <mergeCell ref="M193:N193"/>
    <mergeCell ref="A194:D194"/>
    <mergeCell ref="E194:F194"/>
    <mergeCell ref="I194:L194"/>
    <mergeCell ref="M194:N194"/>
    <mergeCell ref="B158:G158"/>
    <mergeCell ref="I158:O158"/>
    <mergeCell ref="B159:N159"/>
    <mergeCell ref="B160:G160"/>
    <mergeCell ref="J160:O160"/>
    <mergeCell ref="A192:D192"/>
    <mergeCell ref="E192:F192"/>
    <mergeCell ref="I192:L192"/>
    <mergeCell ref="M192:N192"/>
    <mergeCell ref="B120:N120"/>
    <mergeCell ref="B121:G121"/>
    <mergeCell ref="J121:O121"/>
    <mergeCell ref="A153:D153"/>
    <mergeCell ref="I153:L153"/>
    <mergeCell ref="A154:B154"/>
    <mergeCell ref="C154:D154"/>
    <mergeCell ref="E154:F154"/>
    <mergeCell ref="I154:J154"/>
    <mergeCell ref="K154:L154"/>
    <mergeCell ref="M154:N154"/>
    <mergeCell ref="C1:D1"/>
    <mergeCell ref="K1:L1"/>
    <mergeCell ref="B2:G2"/>
    <mergeCell ref="I2:O2"/>
    <mergeCell ref="B3:N3"/>
    <mergeCell ref="B4:G4"/>
    <mergeCell ref="J4:O4"/>
    <mergeCell ref="E39:F39"/>
    <mergeCell ref="M39:N39"/>
    <mergeCell ref="A36:D36"/>
    <mergeCell ref="E36:F36"/>
    <mergeCell ref="I36:L36"/>
    <mergeCell ref="M36:N36"/>
    <mergeCell ref="E37:F37"/>
    <mergeCell ref="M37:N37"/>
    <mergeCell ref="A37:B37"/>
    <mergeCell ref="C37:D37"/>
    <mergeCell ref="I37:J37"/>
    <mergeCell ref="K37:L37"/>
    <mergeCell ref="A38:D38"/>
    <mergeCell ref="E38:F38"/>
    <mergeCell ref="I38:L38"/>
    <mergeCell ref="M38:N38"/>
    <mergeCell ref="A39:D39"/>
    <mergeCell ref="I39:L39"/>
    <mergeCell ref="A75:D75"/>
    <mergeCell ref="E75:F75"/>
    <mergeCell ref="I75:L75"/>
    <mergeCell ref="M75:N75"/>
    <mergeCell ref="E77:F77"/>
    <mergeCell ref="M77:N77"/>
    <mergeCell ref="A77:D77"/>
    <mergeCell ref="I77:L77"/>
    <mergeCell ref="C40:D40"/>
    <mergeCell ref="K40:L40"/>
    <mergeCell ref="B41:G41"/>
    <mergeCell ref="I41:O41"/>
    <mergeCell ref="B42:N42"/>
    <mergeCell ref="B43:G43"/>
    <mergeCell ref="J43:O43"/>
    <mergeCell ref="A76:B76"/>
    <mergeCell ref="C76:D76"/>
    <mergeCell ref="E76:F76"/>
    <mergeCell ref="I76:J76"/>
    <mergeCell ref="K76:L76"/>
    <mergeCell ref="M76:N76"/>
    <mergeCell ref="A78:D78"/>
    <mergeCell ref="E78:F78"/>
    <mergeCell ref="I78:L78"/>
    <mergeCell ref="M78:N78"/>
    <mergeCell ref="C79:D79"/>
    <mergeCell ref="K79:L79"/>
    <mergeCell ref="B80:G80"/>
    <mergeCell ref="I80:O80"/>
    <mergeCell ref="C115:D115"/>
    <mergeCell ref="E115:F115"/>
    <mergeCell ref="K115:L115"/>
    <mergeCell ref="M115:N115"/>
    <mergeCell ref="B81:N81"/>
    <mergeCell ref="B82:G82"/>
    <mergeCell ref="J82:O82"/>
    <mergeCell ref="A114:D114"/>
    <mergeCell ref="E114:F114"/>
    <mergeCell ref="I114:L114"/>
    <mergeCell ref="M114:N114"/>
    <mergeCell ref="A115:B115"/>
    <mergeCell ref="I115:J115"/>
    <mergeCell ref="A156:D156"/>
    <mergeCell ref="E156:F156"/>
    <mergeCell ref="I156:L156"/>
    <mergeCell ref="M156:N156"/>
    <mergeCell ref="C157:D157"/>
    <mergeCell ref="K157:L157"/>
    <mergeCell ref="A116:D116"/>
    <mergeCell ref="E116:F116"/>
    <mergeCell ref="I116:L116"/>
    <mergeCell ref="M116:N116"/>
    <mergeCell ref="E153:F153"/>
    <mergeCell ref="M153:N153"/>
    <mergeCell ref="A155:D155"/>
    <mergeCell ref="E155:F155"/>
    <mergeCell ref="I155:L155"/>
    <mergeCell ref="M155:N155"/>
    <mergeCell ref="A117:D117"/>
    <mergeCell ref="E117:F117"/>
    <mergeCell ref="I117:L117"/>
    <mergeCell ref="M117:N117"/>
    <mergeCell ref="C118:D118"/>
    <mergeCell ref="K118:L118"/>
    <mergeCell ref="B119:G119"/>
    <mergeCell ref="I119:O119"/>
  </mergeCells>
  <pageMargins left="0.70866141732283472" right="0.51181102362204722" top="0.55118110236220474" bottom="0.55118110236220474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L35"/>
  <sheetViews>
    <sheetView topLeftCell="A10" workbookViewId="0">
      <selection activeCell="N23" sqref="N23"/>
    </sheetView>
  </sheetViews>
  <sheetFormatPr defaultRowHeight="14.5" x14ac:dyDescent="0.35"/>
  <cols>
    <col min="1" max="1" width="3.6328125" customWidth="1"/>
    <col min="2" max="2" width="8.6328125" customWidth="1"/>
    <col min="3" max="4" width="12.6328125" customWidth="1"/>
    <col min="5" max="5" width="3.6328125" customWidth="1"/>
    <col min="6" max="6" width="6.6328125" customWidth="1"/>
    <col min="7" max="7" width="3.6328125" customWidth="1"/>
    <col min="8" max="8" width="8.6328125" customWidth="1"/>
    <col min="9" max="10" width="12.6328125" customWidth="1"/>
    <col min="11" max="11" width="3.6328125" customWidth="1"/>
  </cols>
  <sheetData>
    <row r="1" spans="1:12" ht="20" customHeight="1" thickBot="1" x14ac:dyDescent="0.55000000000000004">
      <c r="A1" s="406" t="str">
        <f>'DB Libre schema'!A1</f>
        <v>Dagbiljart Libre teams          15 juni 2024          Naaldwijk</v>
      </c>
      <c r="B1" s="407"/>
      <c r="C1" s="407"/>
      <c r="D1" s="407"/>
      <c r="E1" s="407"/>
      <c r="F1" s="407"/>
      <c r="G1" s="407"/>
      <c r="H1" s="407"/>
      <c r="I1" s="407"/>
      <c r="J1" s="408"/>
      <c r="K1" s="210"/>
      <c r="L1" s="210"/>
    </row>
    <row r="2" spans="1:12" ht="14.5" customHeight="1" x14ac:dyDescent="0.45">
      <c r="C2" s="81"/>
      <c r="D2" s="81"/>
      <c r="E2" s="74"/>
    </row>
    <row r="3" spans="1:12" ht="14.5" customHeight="1" x14ac:dyDescent="0.35">
      <c r="A3" s="205"/>
      <c r="B3" s="409" t="s">
        <v>15</v>
      </c>
      <c r="C3" s="410"/>
      <c r="D3" s="411"/>
      <c r="E3" s="237"/>
    </row>
    <row r="4" spans="1:12" ht="14.5" customHeight="1" x14ac:dyDescent="0.45">
      <c r="C4" s="81"/>
      <c r="D4" s="81"/>
      <c r="E4" s="74"/>
    </row>
    <row r="5" spans="1:12" ht="14.5" customHeight="1" thickBot="1" x14ac:dyDescent="0.5">
      <c r="C5" s="81"/>
      <c r="D5" s="81"/>
      <c r="E5" s="74"/>
    </row>
    <row r="6" spans="1:12" ht="19" thickBot="1" x14ac:dyDescent="0.5">
      <c r="B6" s="386" t="s">
        <v>16</v>
      </c>
      <c r="C6" s="387"/>
      <c r="D6" s="387"/>
      <c r="E6" s="387"/>
      <c r="F6" s="387"/>
      <c r="G6" s="387"/>
      <c r="H6" s="388"/>
    </row>
    <row r="7" spans="1:12" ht="14" customHeight="1" x14ac:dyDescent="0.45">
      <c r="C7" s="81"/>
      <c r="D7" s="81"/>
      <c r="E7" s="74"/>
    </row>
    <row r="8" spans="1:12" ht="14" customHeight="1" x14ac:dyDescent="0.45">
      <c r="B8" s="5"/>
      <c r="C8" s="5"/>
      <c r="I8" s="385">
        <v>2024</v>
      </c>
      <c r="J8" s="385"/>
      <c r="K8" s="4"/>
    </row>
    <row r="9" spans="1:12" ht="14" customHeight="1" thickBot="1" x14ac:dyDescent="0.5">
      <c r="B9" s="5"/>
      <c r="C9" s="5"/>
      <c r="E9" s="37"/>
      <c r="F9" s="37"/>
      <c r="G9" s="37"/>
      <c r="H9" s="37"/>
      <c r="I9" s="35"/>
      <c r="J9" s="35"/>
      <c r="K9" s="35"/>
    </row>
    <row r="10" spans="1:12" ht="14.5" customHeight="1" thickBot="1" x14ac:dyDescent="0.5">
      <c r="B10" s="5"/>
      <c r="D10" s="142" t="s">
        <v>17</v>
      </c>
      <c r="E10" s="142" t="s">
        <v>20</v>
      </c>
      <c r="J10" s="83" t="str">
        <f>D10</f>
        <v xml:space="preserve">Poule </v>
      </c>
      <c r="K10" s="83" t="str">
        <f>E10</f>
        <v>A</v>
      </c>
    </row>
    <row r="11" spans="1:12" ht="15" thickBot="1" x14ac:dyDescent="0.4">
      <c r="A11" s="30"/>
      <c r="B11" s="391" t="s">
        <v>120</v>
      </c>
      <c r="C11" s="392"/>
      <c r="D11" s="393"/>
      <c r="E11" s="84" t="s">
        <v>20</v>
      </c>
      <c r="F11" s="30"/>
      <c r="G11" s="30"/>
      <c r="H11" s="394" t="s">
        <v>121</v>
      </c>
      <c r="I11" s="395"/>
      <c r="J11" s="396"/>
      <c r="K11" s="84" t="s">
        <v>21</v>
      </c>
    </row>
    <row r="12" spans="1:12" ht="15" thickBot="1" x14ac:dyDescent="0.4">
      <c r="A12" s="6"/>
      <c r="B12" s="311" t="s">
        <v>14</v>
      </c>
      <c r="C12" s="401" t="s">
        <v>181</v>
      </c>
      <c r="D12" s="402"/>
      <c r="E12" s="86" t="s">
        <v>13</v>
      </c>
      <c r="F12" s="4"/>
      <c r="G12" s="6"/>
      <c r="H12" s="311" t="s">
        <v>14</v>
      </c>
      <c r="I12" s="397" t="s">
        <v>128</v>
      </c>
      <c r="J12" s="398"/>
      <c r="K12" s="88" t="s">
        <v>13</v>
      </c>
    </row>
    <row r="13" spans="1:12" x14ac:dyDescent="0.35">
      <c r="A13" s="89">
        <v>1</v>
      </c>
      <c r="B13" s="90">
        <v>147957</v>
      </c>
      <c r="C13" s="399" t="s">
        <v>182</v>
      </c>
      <c r="D13" s="400"/>
      <c r="E13" s="91">
        <v>90</v>
      </c>
      <c r="F13" s="80"/>
      <c r="G13" s="89">
        <v>9</v>
      </c>
      <c r="H13" s="90">
        <v>225621</v>
      </c>
      <c r="I13" s="399" t="s">
        <v>129</v>
      </c>
      <c r="J13" s="400"/>
      <c r="K13" s="91">
        <v>65</v>
      </c>
    </row>
    <row r="14" spans="1:12" x14ac:dyDescent="0.35">
      <c r="A14" s="309">
        <v>2</v>
      </c>
      <c r="B14" s="39">
        <v>109832</v>
      </c>
      <c r="C14" s="389" t="s">
        <v>183</v>
      </c>
      <c r="D14" s="390"/>
      <c r="E14" s="92">
        <v>80</v>
      </c>
      <c r="F14" s="80"/>
      <c r="G14" s="309">
        <v>10</v>
      </c>
      <c r="H14" s="39">
        <v>215402</v>
      </c>
      <c r="I14" s="389" t="s">
        <v>130</v>
      </c>
      <c r="J14" s="390"/>
      <c r="K14" s="92">
        <v>60</v>
      </c>
    </row>
    <row r="15" spans="1:12" x14ac:dyDescent="0.35">
      <c r="A15" s="309">
        <v>3</v>
      </c>
      <c r="B15" s="39">
        <v>134327</v>
      </c>
      <c r="C15" s="389" t="s">
        <v>184</v>
      </c>
      <c r="D15" s="390"/>
      <c r="E15" s="92">
        <v>80</v>
      </c>
      <c r="F15" s="80"/>
      <c r="G15" s="309">
        <v>11</v>
      </c>
      <c r="H15" s="39">
        <v>270690</v>
      </c>
      <c r="I15" s="389" t="s">
        <v>131</v>
      </c>
      <c r="J15" s="390"/>
      <c r="K15" s="92">
        <v>47</v>
      </c>
    </row>
    <row r="16" spans="1:12" x14ac:dyDescent="0.35">
      <c r="A16" s="309">
        <v>4</v>
      </c>
      <c r="B16" s="40">
        <v>268072</v>
      </c>
      <c r="C16" s="389" t="s">
        <v>185</v>
      </c>
      <c r="D16" s="390"/>
      <c r="E16" s="92">
        <v>75</v>
      </c>
      <c r="F16" s="80"/>
      <c r="G16" s="309">
        <v>12</v>
      </c>
      <c r="H16" s="40">
        <v>384795</v>
      </c>
      <c r="I16" s="389" t="s">
        <v>132</v>
      </c>
      <c r="J16" s="390"/>
      <c r="K16" s="92">
        <v>41</v>
      </c>
    </row>
    <row r="17" spans="1:11" x14ac:dyDescent="0.35">
      <c r="A17" s="309">
        <v>5</v>
      </c>
      <c r="B17" s="40">
        <v>138746</v>
      </c>
      <c r="C17" s="389" t="s">
        <v>186</v>
      </c>
      <c r="D17" s="390"/>
      <c r="E17" s="92">
        <v>70</v>
      </c>
      <c r="F17" s="80"/>
      <c r="G17" s="309">
        <v>13</v>
      </c>
      <c r="H17" s="40"/>
      <c r="I17" s="389"/>
      <c r="J17" s="390"/>
      <c r="K17" s="92"/>
    </row>
    <row r="18" spans="1:11" x14ac:dyDescent="0.35">
      <c r="A18" s="309">
        <v>6</v>
      </c>
      <c r="B18" s="40">
        <v>108357</v>
      </c>
      <c r="C18" s="389" t="s">
        <v>187</v>
      </c>
      <c r="D18" s="390"/>
      <c r="E18" s="92">
        <v>65</v>
      </c>
      <c r="F18" s="80"/>
      <c r="G18" s="309">
        <v>14</v>
      </c>
      <c r="H18" s="40"/>
      <c r="I18" s="389"/>
      <c r="J18" s="390"/>
      <c r="K18" s="92"/>
    </row>
    <row r="19" spans="1:11" x14ac:dyDescent="0.35">
      <c r="A19" s="309">
        <v>7</v>
      </c>
      <c r="B19" s="40">
        <v>138475</v>
      </c>
      <c r="C19" s="389" t="s">
        <v>188</v>
      </c>
      <c r="D19" s="390"/>
      <c r="E19" s="92">
        <v>65</v>
      </c>
      <c r="F19" s="80"/>
      <c r="G19" s="309">
        <v>15</v>
      </c>
      <c r="H19" s="40"/>
      <c r="I19" s="389"/>
      <c r="J19" s="390"/>
      <c r="K19" s="92"/>
    </row>
    <row r="20" spans="1:11" ht="15" thickBot="1" x14ac:dyDescent="0.4">
      <c r="A20" s="310">
        <v>8</v>
      </c>
      <c r="B20" s="93">
        <v>173394</v>
      </c>
      <c r="C20" s="380" t="s">
        <v>189</v>
      </c>
      <c r="D20" s="381"/>
      <c r="E20" s="94">
        <v>55</v>
      </c>
      <c r="F20" s="80"/>
      <c r="G20" s="310">
        <v>16</v>
      </c>
      <c r="H20" s="93"/>
      <c r="I20" s="380"/>
      <c r="J20" s="381"/>
      <c r="K20" s="94"/>
    </row>
    <row r="21" spans="1:11" x14ac:dyDescent="0.35">
      <c r="A21" s="78"/>
      <c r="B21" s="21"/>
      <c r="C21" s="21"/>
      <c r="D21" s="21"/>
      <c r="E21" s="80"/>
      <c r="F21" s="80"/>
      <c r="G21" s="78"/>
      <c r="H21" s="77"/>
      <c r="I21" s="21"/>
      <c r="J21" s="21"/>
      <c r="K21" s="80"/>
    </row>
    <row r="22" spans="1:11" x14ac:dyDescent="0.35">
      <c r="A22" s="78"/>
      <c r="B22" s="21"/>
      <c r="C22" s="21"/>
      <c r="D22" s="21"/>
      <c r="E22" s="80"/>
      <c r="F22" s="80"/>
      <c r="G22" s="78"/>
      <c r="H22" s="77"/>
      <c r="I22" s="21"/>
      <c r="J22" s="21"/>
      <c r="K22" s="80"/>
    </row>
    <row r="23" spans="1:11" x14ac:dyDescent="0.35">
      <c r="A23" s="78"/>
      <c r="B23" s="21"/>
      <c r="C23" s="21"/>
      <c r="D23" s="21"/>
      <c r="E23" s="80"/>
      <c r="F23" s="80"/>
      <c r="G23" s="78"/>
      <c r="H23" s="77"/>
      <c r="I23" s="21"/>
      <c r="J23" s="21"/>
      <c r="K23" s="80"/>
    </row>
    <row r="24" spans="1:11" ht="15" thickBot="1" x14ac:dyDescent="0.4">
      <c r="A24" s="78"/>
      <c r="B24" s="21"/>
      <c r="C24" s="21"/>
      <c r="D24" s="21"/>
      <c r="E24" s="80"/>
      <c r="F24" s="80"/>
      <c r="G24" s="78"/>
      <c r="H24" s="77"/>
      <c r="I24" s="21"/>
      <c r="J24" s="21"/>
      <c r="K24" s="80"/>
    </row>
    <row r="25" spans="1:11" ht="14.5" customHeight="1" thickBot="1" x14ac:dyDescent="0.5">
      <c r="A25" s="80"/>
      <c r="B25" s="4"/>
      <c r="D25" s="83" t="str">
        <f>D10</f>
        <v xml:space="preserve">Poule </v>
      </c>
      <c r="E25" s="95" t="str">
        <f>E10</f>
        <v>A</v>
      </c>
      <c r="F25" s="14"/>
      <c r="G25" s="14"/>
      <c r="H25" s="4"/>
      <c r="J25" s="83" t="str">
        <f>D10</f>
        <v xml:space="preserve">Poule </v>
      </c>
      <c r="K25" s="83" t="str">
        <f>E10</f>
        <v>A</v>
      </c>
    </row>
    <row r="26" spans="1:11" ht="15" thickBot="1" x14ac:dyDescent="0.4">
      <c r="A26" s="30"/>
      <c r="B26" s="382" t="s">
        <v>123</v>
      </c>
      <c r="C26" s="383"/>
      <c r="D26" s="384"/>
      <c r="E26" s="88" t="s">
        <v>49</v>
      </c>
      <c r="F26" s="30"/>
      <c r="G26" s="30"/>
      <c r="H26" s="403" t="s">
        <v>122</v>
      </c>
      <c r="I26" s="404"/>
      <c r="J26" s="405"/>
      <c r="K26" s="88" t="s">
        <v>53</v>
      </c>
    </row>
    <row r="27" spans="1:11" ht="15" thickBot="1" x14ac:dyDescent="0.4">
      <c r="A27" s="6"/>
      <c r="B27" s="85" t="s">
        <v>14</v>
      </c>
      <c r="C27" s="401" t="s">
        <v>154</v>
      </c>
      <c r="D27" s="402"/>
      <c r="E27" s="86" t="s">
        <v>13</v>
      </c>
      <c r="F27" s="4"/>
      <c r="G27" s="6"/>
      <c r="H27" s="85" t="s">
        <v>14</v>
      </c>
      <c r="I27" s="401" t="s">
        <v>171</v>
      </c>
      <c r="J27" s="402"/>
      <c r="K27" s="86" t="s">
        <v>13</v>
      </c>
    </row>
    <row r="28" spans="1:11" x14ac:dyDescent="0.35">
      <c r="A28" s="89">
        <v>17</v>
      </c>
      <c r="B28" s="90">
        <v>265897</v>
      </c>
      <c r="C28" s="399" t="s">
        <v>145</v>
      </c>
      <c r="D28" s="400"/>
      <c r="E28" s="91">
        <v>75</v>
      </c>
      <c r="F28" s="80"/>
      <c r="G28" s="89">
        <v>25</v>
      </c>
      <c r="H28" s="90">
        <v>151210</v>
      </c>
      <c r="I28" s="399" t="s">
        <v>135</v>
      </c>
      <c r="J28" s="400"/>
      <c r="K28" s="91">
        <v>80</v>
      </c>
    </row>
    <row r="29" spans="1:11" x14ac:dyDescent="0.35">
      <c r="A29" s="309">
        <v>18</v>
      </c>
      <c r="B29" s="39">
        <v>265901</v>
      </c>
      <c r="C29" s="389" t="s">
        <v>146</v>
      </c>
      <c r="D29" s="390"/>
      <c r="E29" s="92">
        <v>70</v>
      </c>
      <c r="F29" s="80"/>
      <c r="G29" s="309">
        <v>26</v>
      </c>
      <c r="H29" s="39">
        <v>224215</v>
      </c>
      <c r="I29" s="389" t="s">
        <v>136</v>
      </c>
      <c r="J29" s="390"/>
      <c r="K29" s="92">
        <v>75</v>
      </c>
    </row>
    <row r="30" spans="1:11" x14ac:dyDescent="0.35">
      <c r="A30" s="309">
        <v>19</v>
      </c>
      <c r="B30" s="39">
        <v>385568</v>
      </c>
      <c r="C30" s="389" t="s">
        <v>147</v>
      </c>
      <c r="D30" s="390"/>
      <c r="E30" s="92">
        <v>65</v>
      </c>
      <c r="F30" s="80"/>
      <c r="G30" s="309">
        <v>27</v>
      </c>
      <c r="H30" s="39">
        <v>276966</v>
      </c>
      <c r="I30" s="389" t="s">
        <v>137</v>
      </c>
      <c r="J30" s="390"/>
      <c r="K30" s="92">
        <v>55</v>
      </c>
    </row>
    <row r="31" spans="1:11" x14ac:dyDescent="0.35">
      <c r="A31" s="309">
        <v>20</v>
      </c>
      <c r="B31" s="40">
        <v>219054</v>
      </c>
      <c r="C31" s="389" t="s">
        <v>148</v>
      </c>
      <c r="D31" s="390"/>
      <c r="E31" s="92">
        <v>65</v>
      </c>
      <c r="F31" s="80"/>
      <c r="G31" s="309">
        <v>28</v>
      </c>
      <c r="H31" s="40">
        <v>383827</v>
      </c>
      <c r="I31" s="389" t="s">
        <v>138</v>
      </c>
      <c r="J31" s="390"/>
      <c r="K31" s="92">
        <v>53</v>
      </c>
    </row>
    <row r="32" spans="1:11" x14ac:dyDescent="0.35">
      <c r="A32" s="309">
        <v>21</v>
      </c>
      <c r="B32" s="40">
        <v>265895</v>
      </c>
      <c r="C32" s="389" t="s">
        <v>149</v>
      </c>
      <c r="D32" s="390"/>
      <c r="E32" s="92">
        <v>47</v>
      </c>
      <c r="F32" s="80"/>
      <c r="G32" s="309">
        <v>29</v>
      </c>
      <c r="H32" s="40">
        <v>333826</v>
      </c>
      <c r="I32" s="389" t="s">
        <v>139</v>
      </c>
      <c r="J32" s="390"/>
      <c r="K32" s="92">
        <v>41</v>
      </c>
    </row>
    <row r="33" spans="1:11" x14ac:dyDescent="0.35">
      <c r="A33" s="309">
        <v>22</v>
      </c>
      <c r="B33" s="40">
        <v>265899</v>
      </c>
      <c r="C33" s="389" t="s">
        <v>150</v>
      </c>
      <c r="D33" s="390"/>
      <c r="E33" s="92">
        <v>43</v>
      </c>
      <c r="F33" s="80"/>
      <c r="G33" s="309">
        <v>30</v>
      </c>
      <c r="H33" s="40">
        <v>263909</v>
      </c>
      <c r="I33" s="389" t="s">
        <v>140</v>
      </c>
      <c r="J33" s="390"/>
      <c r="K33" s="92">
        <v>37</v>
      </c>
    </row>
    <row r="34" spans="1:11" x14ac:dyDescent="0.35">
      <c r="A34" s="309">
        <v>23</v>
      </c>
      <c r="B34" s="40">
        <v>265900</v>
      </c>
      <c r="C34" s="389" t="s">
        <v>151</v>
      </c>
      <c r="D34" s="390"/>
      <c r="E34" s="92">
        <v>43</v>
      </c>
      <c r="F34" s="80"/>
      <c r="G34" s="309">
        <v>31</v>
      </c>
      <c r="H34" s="40">
        <v>263908</v>
      </c>
      <c r="I34" s="389" t="s">
        <v>141</v>
      </c>
      <c r="J34" s="390"/>
      <c r="K34" s="92">
        <v>35</v>
      </c>
    </row>
    <row r="35" spans="1:11" ht="15" thickBot="1" x14ac:dyDescent="0.4">
      <c r="A35" s="310">
        <v>24</v>
      </c>
      <c r="B35" s="93">
        <v>265893</v>
      </c>
      <c r="C35" s="380" t="s">
        <v>152</v>
      </c>
      <c r="D35" s="381"/>
      <c r="E35" s="94">
        <v>35</v>
      </c>
      <c r="F35" s="80"/>
      <c r="G35" s="310">
        <v>32</v>
      </c>
      <c r="H35" s="93">
        <v>236909</v>
      </c>
      <c r="I35" s="380" t="s">
        <v>134</v>
      </c>
      <c r="J35" s="381"/>
      <c r="K35" s="94">
        <v>31</v>
      </c>
    </row>
  </sheetData>
  <mergeCells count="44">
    <mergeCell ref="A1:J1"/>
    <mergeCell ref="B3:D3"/>
    <mergeCell ref="C33:D33"/>
    <mergeCell ref="I33:J33"/>
    <mergeCell ref="C34:D34"/>
    <mergeCell ref="I34:J34"/>
    <mergeCell ref="C28:D28"/>
    <mergeCell ref="C29:D29"/>
    <mergeCell ref="C18:D18"/>
    <mergeCell ref="C15:D15"/>
    <mergeCell ref="C12:D12"/>
    <mergeCell ref="C20:D20"/>
    <mergeCell ref="I29:J29"/>
    <mergeCell ref="I28:J28"/>
    <mergeCell ref="I27:J27"/>
    <mergeCell ref="C13:D13"/>
    <mergeCell ref="C27:D27"/>
    <mergeCell ref="C17:D17"/>
    <mergeCell ref="I17:J17"/>
    <mergeCell ref="I18:J18"/>
    <mergeCell ref="C19:D19"/>
    <mergeCell ref="I19:J19"/>
    <mergeCell ref="H26:J26"/>
    <mergeCell ref="C35:D35"/>
    <mergeCell ref="I35:J35"/>
    <mergeCell ref="C30:D30"/>
    <mergeCell ref="I30:J30"/>
    <mergeCell ref="C31:D31"/>
    <mergeCell ref="I31:J31"/>
    <mergeCell ref="C32:D32"/>
    <mergeCell ref="I32:J32"/>
    <mergeCell ref="I20:J20"/>
    <mergeCell ref="B26:D26"/>
    <mergeCell ref="I8:J8"/>
    <mergeCell ref="B6:H6"/>
    <mergeCell ref="I15:J15"/>
    <mergeCell ref="C16:D16"/>
    <mergeCell ref="I16:J16"/>
    <mergeCell ref="B11:D11"/>
    <mergeCell ref="H11:J11"/>
    <mergeCell ref="I12:J12"/>
    <mergeCell ref="C14:D14"/>
    <mergeCell ref="I14:J14"/>
    <mergeCell ref="I13:J13"/>
  </mergeCells>
  <pageMargins left="0.9055118110236221" right="0.31496062992125984" top="0.74803149606299213" bottom="0.74803149606299213" header="0.31496062992125984" footer="0.31496062992125984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4"/>
  <sheetViews>
    <sheetView topLeftCell="A100" workbookViewId="0">
      <selection activeCell="V50" sqref="V50"/>
    </sheetView>
  </sheetViews>
  <sheetFormatPr defaultRowHeight="14.5" x14ac:dyDescent="0.35"/>
  <cols>
    <col min="1" max="1" width="3.6328125" customWidth="1"/>
    <col min="2" max="2" width="18.6328125" customWidth="1"/>
    <col min="3" max="6" width="4.6328125" customWidth="1"/>
    <col min="7" max="7" width="6.6328125" customWidth="1"/>
    <col min="8" max="8" width="7.6328125" customWidth="1"/>
    <col min="9" max="9" width="4.6328125" customWidth="1"/>
    <col min="10" max="11" width="3.6328125" customWidth="1"/>
    <col min="12" max="12" width="18.6328125" customWidth="1"/>
    <col min="13" max="16" width="4.6328125" customWidth="1"/>
    <col min="17" max="17" width="6.6328125" customWidth="1"/>
    <col min="18" max="18" width="7.6328125" customWidth="1"/>
    <col min="19" max="19" width="4.6328125" customWidth="1"/>
    <col min="21" max="21" width="10" bestFit="1" customWidth="1"/>
  </cols>
  <sheetData>
    <row r="1" spans="1:23" ht="20" customHeight="1" thickBot="1" x14ac:dyDescent="0.55000000000000004">
      <c r="A1" s="368" t="str">
        <f>'DB Libre schema'!A1:Q1</f>
        <v>Dagbiljart Libre teams          15 juni 2024          Naaldwijk</v>
      </c>
      <c r="B1" s="306"/>
      <c r="C1" s="306"/>
      <c r="D1" s="306"/>
      <c r="E1" s="306"/>
      <c r="F1" s="306"/>
      <c r="G1" s="306"/>
      <c r="H1" s="306"/>
      <c r="I1" s="369"/>
      <c r="J1" s="370"/>
      <c r="K1" s="307"/>
      <c r="L1" s="210"/>
      <c r="M1" s="210"/>
    </row>
    <row r="2" spans="1:23" ht="19" thickBot="1" x14ac:dyDescent="0.5">
      <c r="B2" s="418" t="s">
        <v>30</v>
      </c>
      <c r="C2" s="419"/>
      <c r="D2" s="419"/>
      <c r="E2" s="419"/>
      <c r="F2" s="419"/>
      <c r="G2" s="419"/>
      <c r="H2" s="74"/>
      <c r="K2" s="438" t="s">
        <v>16</v>
      </c>
      <c r="L2" s="387"/>
      <c r="M2" s="387"/>
      <c r="N2" s="387"/>
      <c r="O2" s="387"/>
      <c r="P2" s="387"/>
      <c r="Q2" s="387"/>
      <c r="R2" s="387"/>
      <c r="S2" s="388"/>
    </row>
    <row r="3" spans="1:23" ht="19" thickBot="1" x14ac:dyDescent="0.5">
      <c r="A3" s="34"/>
      <c r="B3" s="439" t="s">
        <v>31</v>
      </c>
      <c r="C3" s="440"/>
      <c r="D3" s="440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1"/>
    </row>
    <row r="4" spans="1:23" ht="14.5" customHeight="1" x14ac:dyDescent="0.45">
      <c r="A4" s="3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23" ht="14.5" customHeight="1" x14ac:dyDescent="0.45">
      <c r="A5" s="34"/>
      <c r="B5" s="4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23" ht="14.5" customHeight="1" thickBot="1" x14ac:dyDescent="0.5">
      <c r="A6" s="34"/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</row>
    <row r="7" spans="1:23" ht="14.5" customHeight="1" thickBot="1" x14ac:dyDescent="0.5">
      <c r="A7" s="34"/>
      <c r="B7" s="80"/>
      <c r="C7" s="75"/>
      <c r="D7" s="75"/>
      <c r="E7" s="75"/>
      <c r="F7" s="75"/>
      <c r="G7" s="75"/>
      <c r="H7" s="75"/>
      <c r="I7" s="455" t="s">
        <v>0</v>
      </c>
      <c r="J7" s="456"/>
      <c r="K7" s="457"/>
      <c r="M7" s="75"/>
      <c r="N7" s="75"/>
      <c r="O7" s="75"/>
      <c r="P7" s="75"/>
      <c r="Q7" s="75"/>
      <c r="R7" s="75"/>
      <c r="S7" s="75"/>
    </row>
    <row r="8" spans="1:23" ht="19" customHeight="1" thickBot="1" x14ac:dyDescent="0.5">
      <c r="A8" s="76"/>
      <c r="B8" s="297" t="str">
        <f>PA!B11</f>
        <v>N.O.N. Zuid</v>
      </c>
      <c r="C8" s="452" t="s">
        <v>6</v>
      </c>
      <c r="D8" s="453"/>
      <c r="E8" s="453"/>
      <c r="F8" s="453"/>
      <c r="G8" s="454"/>
      <c r="H8" s="337"/>
      <c r="I8" s="358" t="str">
        <f>[1]PA!E11</f>
        <v>A</v>
      </c>
      <c r="J8" s="71"/>
      <c r="K8" s="4"/>
      <c r="L8" s="193" t="str">
        <f>PA!H11</f>
        <v>M.N.  2</v>
      </c>
      <c r="M8" s="435" t="s">
        <v>6</v>
      </c>
      <c r="N8" s="424"/>
      <c r="O8" s="424"/>
      <c r="P8" s="424"/>
      <c r="Q8" s="436"/>
      <c r="R8" s="338"/>
      <c r="S8" s="88" t="str">
        <f>[1]PA!K11</f>
        <v>B</v>
      </c>
    </row>
    <row r="9" spans="1:23" ht="14.5" customHeight="1" thickBot="1" x14ac:dyDescent="0.4">
      <c r="A9" s="79"/>
      <c r="B9" s="96" t="str">
        <f>PA!C12</f>
        <v>Slootermeer 02</v>
      </c>
      <c r="C9" s="97" t="s">
        <v>7</v>
      </c>
      <c r="D9" s="42" t="s">
        <v>7</v>
      </c>
      <c r="E9" s="22" t="s">
        <v>8</v>
      </c>
      <c r="F9" s="22" t="s">
        <v>9</v>
      </c>
      <c r="G9" s="22" t="s">
        <v>10</v>
      </c>
      <c r="H9" s="342" t="s">
        <v>127</v>
      </c>
      <c r="I9" s="98" t="s">
        <v>11</v>
      </c>
      <c r="J9" s="30"/>
      <c r="K9" s="4"/>
      <c r="L9" s="99" t="str">
        <f>PA!I12</f>
        <v>B.V. Bemmel 1</v>
      </c>
      <c r="M9" s="100" t="s">
        <v>7</v>
      </c>
      <c r="N9" s="101" t="s">
        <v>7</v>
      </c>
      <c r="O9" s="102" t="s">
        <v>8</v>
      </c>
      <c r="P9" s="102" t="s">
        <v>9</v>
      </c>
      <c r="Q9" s="102" t="s">
        <v>10</v>
      </c>
      <c r="R9" s="359" t="str">
        <f>H9</f>
        <v>CRB %</v>
      </c>
      <c r="S9" s="103" t="s">
        <v>11</v>
      </c>
    </row>
    <row r="10" spans="1:23" ht="14.5" customHeight="1" thickBot="1" x14ac:dyDescent="0.4">
      <c r="A10" s="104">
        <f>[1]PA!A13</f>
        <v>1</v>
      </c>
      <c r="B10" s="315" t="str">
        <f>PA!C13</f>
        <v>Rene Leijzer</v>
      </c>
      <c r="C10" s="316">
        <f>PA!E13</f>
        <v>90</v>
      </c>
      <c r="D10" s="29"/>
      <c r="E10" s="29"/>
      <c r="F10" s="29"/>
      <c r="G10" s="106" t="e">
        <f t="shared" ref="G10:G17" si="0">E10/F10</f>
        <v>#DIV/0!</v>
      </c>
      <c r="H10" s="343" t="e">
        <f>E10/D10*100</f>
        <v>#DIV/0!</v>
      </c>
      <c r="I10" s="105"/>
      <c r="J10" s="30"/>
      <c r="K10" s="89">
        <f>[1]PA!G13</f>
        <v>9</v>
      </c>
      <c r="L10" s="317" t="str">
        <f>PA!I13</f>
        <v>Kees van der Zijden</v>
      </c>
      <c r="M10" s="318">
        <f>PA!K13</f>
        <v>65</v>
      </c>
      <c r="N10" s="29"/>
      <c r="O10" s="29"/>
      <c r="P10" s="29"/>
      <c r="Q10" s="106" t="e">
        <f t="shared" ref="Q10:Q17" si="1">O10/P10</f>
        <v>#DIV/0!</v>
      </c>
      <c r="R10" s="343" t="e">
        <f t="shared" ref="R10:R17" si="2">O10/N10*100</f>
        <v>#DIV/0!</v>
      </c>
      <c r="S10" s="105"/>
    </row>
    <row r="11" spans="1:23" ht="15" thickBot="1" x14ac:dyDescent="0.4">
      <c r="A11" s="104">
        <f>[1]PA!A14</f>
        <v>2</v>
      </c>
      <c r="B11" s="315" t="str">
        <f>PA!C14</f>
        <v>Gerard Gerritzen</v>
      </c>
      <c r="C11" s="316">
        <f>PA!E14</f>
        <v>80</v>
      </c>
      <c r="D11" s="29"/>
      <c r="E11" s="29"/>
      <c r="F11" s="29"/>
      <c r="G11" s="25" t="e">
        <f t="shared" si="0"/>
        <v>#DIV/0!</v>
      </c>
      <c r="H11" s="343" t="e">
        <f t="shared" ref="H11:H17" si="3">E11/D11*100</f>
        <v>#DIV/0!</v>
      </c>
      <c r="I11" s="105"/>
      <c r="J11" s="4"/>
      <c r="K11" s="89">
        <f>[1]PA!G14</f>
        <v>10</v>
      </c>
      <c r="L11" s="317" t="str">
        <f>PA!I14</f>
        <v>Roel Rijndertse</v>
      </c>
      <c r="M11" s="318">
        <f>PA!K14</f>
        <v>60</v>
      </c>
      <c r="N11" s="29"/>
      <c r="O11" s="29"/>
      <c r="P11" s="29"/>
      <c r="Q11" s="25" t="e">
        <f t="shared" si="1"/>
        <v>#DIV/0!</v>
      </c>
      <c r="R11" s="343" t="e">
        <f t="shared" si="2"/>
        <v>#DIV/0!</v>
      </c>
      <c r="S11" s="105"/>
    </row>
    <row r="12" spans="1:23" ht="15" thickBot="1" x14ac:dyDescent="0.4">
      <c r="A12" s="104">
        <f>[1]PA!A15</f>
        <v>3</v>
      </c>
      <c r="B12" s="315" t="str">
        <f>PA!C15</f>
        <v>Jos Sloot</v>
      </c>
      <c r="C12" s="316">
        <f>PA!E15</f>
        <v>80</v>
      </c>
      <c r="D12" s="29"/>
      <c r="E12" s="29"/>
      <c r="F12" s="29"/>
      <c r="G12" s="25" t="e">
        <f t="shared" si="0"/>
        <v>#DIV/0!</v>
      </c>
      <c r="H12" s="343" t="e">
        <f t="shared" si="3"/>
        <v>#DIV/0!</v>
      </c>
      <c r="I12" s="105"/>
      <c r="J12" s="30"/>
      <c r="K12" s="89">
        <f>[1]PA!G15</f>
        <v>11</v>
      </c>
      <c r="L12" s="317" t="str">
        <f>PA!I15</f>
        <v>Harrie Peters</v>
      </c>
      <c r="M12" s="318">
        <f>PA!K15</f>
        <v>47</v>
      </c>
      <c r="N12" s="29"/>
      <c r="O12" s="29"/>
      <c r="P12" s="29"/>
      <c r="Q12" s="25" t="e">
        <f t="shared" si="1"/>
        <v>#DIV/0!</v>
      </c>
      <c r="R12" s="343" t="e">
        <f t="shared" si="2"/>
        <v>#DIV/0!</v>
      </c>
      <c r="S12" s="105"/>
      <c r="V12" s="143"/>
      <c r="W12" s="144"/>
    </row>
    <row r="13" spans="1:23" ht="15" thickBot="1" x14ac:dyDescent="0.4">
      <c r="A13" s="104">
        <f>[1]PA!A16</f>
        <v>4</v>
      </c>
      <c r="B13" s="315" t="str">
        <f>PA!C16</f>
        <v>Hans Lowenthal</v>
      </c>
      <c r="C13" s="316">
        <f>PA!E16</f>
        <v>75</v>
      </c>
      <c r="D13" s="29"/>
      <c r="E13" s="29"/>
      <c r="F13" s="29"/>
      <c r="G13" s="25" t="e">
        <f t="shared" si="0"/>
        <v>#DIV/0!</v>
      </c>
      <c r="H13" s="343" t="e">
        <f t="shared" si="3"/>
        <v>#DIV/0!</v>
      </c>
      <c r="I13" s="105"/>
      <c r="J13" s="30"/>
      <c r="K13" s="89">
        <f>[1]PA!G16</f>
        <v>12</v>
      </c>
      <c r="L13" s="317" t="str">
        <f>PA!I16</f>
        <v xml:space="preserve">Fons Dams </v>
      </c>
      <c r="M13" s="318">
        <f>PA!K16</f>
        <v>41</v>
      </c>
      <c r="N13" s="29"/>
      <c r="O13" s="29"/>
      <c r="P13" s="29"/>
      <c r="Q13" s="25" t="e">
        <f t="shared" si="1"/>
        <v>#DIV/0!</v>
      </c>
      <c r="R13" s="343" t="e">
        <f t="shared" si="2"/>
        <v>#DIV/0!</v>
      </c>
      <c r="S13" s="105"/>
      <c r="V13" s="143"/>
      <c r="W13" s="144"/>
    </row>
    <row r="14" spans="1:23" ht="15" thickBot="1" x14ac:dyDescent="0.4">
      <c r="A14" s="104">
        <f>[1]PA!A17</f>
        <v>5</v>
      </c>
      <c r="B14" s="315" t="str">
        <f>PA!C17</f>
        <v>Jan Meijer</v>
      </c>
      <c r="C14" s="316">
        <f>PA!E17</f>
        <v>70</v>
      </c>
      <c r="D14" s="29"/>
      <c r="E14" s="29"/>
      <c r="F14" s="29"/>
      <c r="G14" s="25" t="e">
        <f t="shared" si="0"/>
        <v>#DIV/0!</v>
      </c>
      <c r="H14" s="343" t="e">
        <f t="shared" si="3"/>
        <v>#DIV/0!</v>
      </c>
      <c r="I14" s="105"/>
      <c r="J14" s="9"/>
      <c r="K14" s="89">
        <f>[1]PA!G17</f>
        <v>13</v>
      </c>
      <c r="L14" s="317">
        <f>PA!I17</f>
        <v>0</v>
      </c>
      <c r="M14" s="318">
        <f>PA!K17</f>
        <v>0</v>
      </c>
      <c r="N14" s="29"/>
      <c r="O14" s="29"/>
      <c r="P14" s="29"/>
      <c r="Q14" s="25" t="e">
        <f t="shared" si="1"/>
        <v>#DIV/0!</v>
      </c>
      <c r="R14" s="343" t="e">
        <f t="shared" si="2"/>
        <v>#DIV/0!</v>
      </c>
      <c r="S14" s="105"/>
      <c r="V14" s="143"/>
      <c r="W14" s="144"/>
    </row>
    <row r="15" spans="1:23" ht="15" thickBot="1" x14ac:dyDescent="0.4">
      <c r="A15" s="104">
        <f>[1]PA!A18</f>
        <v>6</v>
      </c>
      <c r="B15" s="315" t="str">
        <f>PA!C18</f>
        <v>John Vet</v>
      </c>
      <c r="C15" s="316">
        <f>PA!E18</f>
        <v>65</v>
      </c>
      <c r="D15" s="29"/>
      <c r="E15" s="29"/>
      <c r="F15" s="29"/>
      <c r="G15" s="25" t="e">
        <f t="shared" si="0"/>
        <v>#DIV/0!</v>
      </c>
      <c r="H15" s="343" t="e">
        <f t="shared" si="3"/>
        <v>#DIV/0!</v>
      </c>
      <c r="I15" s="105"/>
      <c r="J15" s="6"/>
      <c r="K15" s="89">
        <f>[1]PA!G18</f>
        <v>14</v>
      </c>
      <c r="L15" s="317">
        <f>PA!I18</f>
        <v>0</v>
      </c>
      <c r="M15" s="318">
        <f>PA!K18</f>
        <v>0</v>
      </c>
      <c r="N15" s="29"/>
      <c r="O15" s="29"/>
      <c r="P15" s="29"/>
      <c r="Q15" s="25" t="e">
        <f t="shared" si="1"/>
        <v>#DIV/0!</v>
      </c>
      <c r="R15" s="343" t="e">
        <f t="shared" si="2"/>
        <v>#DIV/0!</v>
      </c>
      <c r="S15" s="105"/>
      <c r="V15" s="143"/>
      <c r="W15" s="144"/>
    </row>
    <row r="16" spans="1:23" ht="15" thickBot="1" x14ac:dyDescent="0.4">
      <c r="A16" s="104">
        <f>[1]PA!A19</f>
        <v>7</v>
      </c>
      <c r="B16" s="315" t="str">
        <f>PA!C19</f>
        <v>Toon Meijer</v>
      </c>
      <c r="C16" s="316">
        <f>PA!E19</f>
        <v>65</v>
      </c>
      <c r="D16" s="29"/>
      <c r="E16" s="29"/>
      <c r="F16" s="29"/>
      <c r="G16" s="25" t="e">
        <f t="shared" si="0"/>
        <v>#DIV/0!</v>
      </c>
      <c r="H16" s="343" t="e">
        <f t="shared" si="3"/>
        <v>#DIV/0!</v>
      </c>
      <c r="I16" s="105"/>
      <c r="J16" s="6"/>
      <c r="K16" s="89">
        <f>[1]PA!G19</f>
        <v>15</v>
      </c>
      <c r="L16" s="317">
        <f>PA!I19</f>
        <v>0</v>
      </c>
      <c r="M16" s="318">
        <f>PA!K19</f>
        <v>0</v>
      </c>
      <c r="N16" s="29"/>
      <c r="O16" s="29"/>
      <c r="P16" s="29"/>
      <c r="Q16" s="25" t="e">
        <f t="shared" si="1"/>
        <v>#DIV/0!</v>
      </c>
      <c r="R16" s="343" t="e">
        <f t="shared" si="2"/>
        <v>#DIV/0!</v>
      </c>
      <c r="S16" s="105"/>
      <c r="V16" s="143"/>
      <c r="W16" s="144"/>
    </row>
    <row r="17" spans="1:19" ht="15" thickBot="1" x14ac:dyDescent="0.4">
      <c r="A17" s="104">
        <f>[1]PA!A20</f>
        <v>8</v>
      </c>
      <c r="B17" s="315" t="str">
        <f>PA!C20</f>
        <v>Jos Meijer</v>
      </c>
      <c r="C17" s="316">
        <f>PA!E20</f>
        <v>55</v>
      </c>
      <c r="D17" s="29"/>
      <c r="E17" s="29"/>
      <c r="F17" s="29"/>
      <c r="G17" s="26" t="e">
        <f t="shared" si="0"/>
        <v>#DIV/0!</v>
      </c>
      <c r="H17" s="343" t="e">
        <f t="shared" si="3"/>
        <v>#DIV/0!</v>
      </c>
      <c r="I17" s="105"/>
      <c r="J17" s="6"/>
      <c r="K17" s="89">
        <f>[1]PA!G20</f>
        <v>16</v>
      </c>
      <c r="L17" s="317">
        <f>PA!I20</f>
        <v>0</v>
      </c>
      <c r="M17" s="318">
        <f>PA!K20</f>
        <v>0</v>
      </c>
      <c r="N17" s="29"/>
      <c r="O17" s="29"/>
      <c r="P17" s="29"/>
      <c r="Q17" s="26" t="e">
        <f t="shared" si="1"/>
        <v>#DIV/0!</v>
      </c>
      <c r="R17" s="343" t="e">
        <f t="shared" si="2"/>
        <v>#DIV/0!</v>
      </c>
      <c r="S17" s="105"/>
    </row>
    <row r="18" spans="1:19" ht="15" thickBot="1" x14ac:dyDescent="0.4">
      <c r="A18" s="360"/>
      <c r="B18" s="361"/>
      <c r="C18" s="148"/>
      <c r="D18" s="24">
        <f>SUM(D10:D17)</f>
        <v>0</v>
      </c>
      <c r="E18" s="24">
        <f>SUM(E10:E17)</f>
        <v>0</v>
      </c>
      <c r="F18" s="6"/>
      <c r="G18" s="24" t="s">
        <v>11</v>
      </c>
      <c r="H18" s="24"/>
      <c r="I18" s="24">
        <f>SUM(I10:I17)</f>
        <v>0</v>
      </c>
      <c r="J18" s="3"/>
      <c r="K18" s="348"/>
      <c r="L18" s="361"/>
      <c r="M18" s="148"/>
      <c r="N18" s="24">
        <f>SUM(N10:N17)</f>
        <v>0</v>
      </c>
      <c r="O18" s="24">
        <f>SUM(O10:O17)</f>
        <v>0</v>
      </c>
      <c r="P18" s="11"/>
      <c r="Q18" s="24" t="str">
        <f>G18</f>
        <v>PP</v>
      </c>
      <c r="R18" s="24"/>
      <c r="S18" s="24">
        <f>SUM(S10:S17)</f>
        <v>0</v>
      </c>
    </row>
    <row r="19" spans="1:19" ht="15" thickBot="1" x14ac:dyDescent="0.4">
      <c r="A19" s="76"/>
      <c r="B19" s="109" t="s">
        <v>28</v>
      </c>
      <c r="C19" s="432" t="e">
        <f>E18/D18*100</f>
        <v>#DIV/0!</v>
      </c>
      <c r="D19" s="433"/>
      <c r="E19" s="434"/>
      <c r="F19" s="110"/>
      <c r="G19" s="24" t="s">
        <v>84</v>
      </c>
      <c r="H19" s="24"/>
      <c r="I19" s="67"/>
      <c r="J19" s="111"/>
      <c r="K19" s="76"/>
      <c r="L19" s="112" t="str">
        <f>B19</f>
        <v>Carambole %</v>
      </c>
      <c r="M19" s="432" t="e">
        <f>O18/N18*100</f>
        <v>#DIV/0!</v>
      </c>
      <c r="N19" s="433"/>
      <c r="O19" s="434"/>
      <c r="P19" s="113"/>
      <c r="Q19" s="24" t="s">
        <v>84</v>
      </c>
      <c r="R19" s="24"/>
      <c r="S19" s="67"/>
    </row>
    <row r="20" spans="1:19" ht="15" thickBot="1" x14ac:dyDescent="0.4">
      <c r="A20" s="35"/>
      <c r="B20" s="12"/>
      <c r="C20" s="12"/>
      <c r="D20" s="12"/>
      <c r="E20" s="13"/>
      <c r="F20" s="3"/>
      <c r="G20" s="215" t="s">
        <v>37</v>
      </c>
      <c r="H20" s="215"/>
      <c r="I20" s="215">
        <f>SUM(I18:I19)</f>
        <v>0</v>
      </c>
      <c r="J20" s="3"/>
      <c r="K20" s="35"/>
      <c r="L20" s="12"/>
      <c r="M20" s="12"/>
      <c r="N20" s="12"/>
      <c r="O20" s="13"/>
      <c r="P20" s="10"/>
      <c r="Q20" s="215" t="s">
        <v>37</v>
      </c>
      <c r="R20" s="215"/>
      <c r="S20" s="215">
        <f>SUM(S18:S19)</f>
        <v>0</v>
      </c>
    </row>
    <row r="21" spans="1:19" ht="19" thickBot="1" x14ac:dyDescent="0.5">
      <c r="A21" s="35"/>
      <c r="B21" s="3"/>
      <c r="C21" s="3"/>
      <c r="D21" s="3"/>
      <c r="E21" s="341"/>
      <c r="F21" s="3"/>
      <c r="G21" s="341"/>
      <c r="H21" s="341"/>
      <c r="I21" s="216"/>
      <c r="J21" s="437"/>
      <c r="K21" s="437"/>
      <c r="L21" s="3"/>
      <c r="M21" s="3"/>
      <c r="N21" s="3"/>
      <c r="O21" s="341"/>
      <c r="P21" s="3"/>
      <c r="Q21" s="341"/>
      <c r="R21" s="341"/>
      <c r="S21" s="341"/>
    </row>
    <row r="22" spans="1:19" ht="19" customHeight="1" x14ac:dyDescent="0.45">
      <c r="A22" s="76"/>
      <c r="B22" s="298" t="str">
        <f>B8</f>
        <v>N.O.N. Zuid</v>
      </c>
      <c r="C22" s="452" t="s">
        <v>6</v>
      </c>
      <c r="D22" s="453"/>
      <c r="E22" s="453"/>
      <c r="F22" s="453"/>
      <c r="G22" s="454"/>
      <c r="H22" s="337"/>
      <c r="I22" s="114" t="str">
        <f>I8</f>
        <v>A</v>
      </c>
      <c r="J22" s="33"/>
      <c r="K22" s="15"/>
      <c r="L22" s="194" t="str">
        <f>PA!B26</f>
        <v>W.N.  Noord</v>
      </c>
      <c r="M22" s="452" t="s">
        <v>6</v>
      </c>
      <c r="N22" s="453"/>
      <c r="O22" s="453"/>
      <c r="P22" s="453"/>
      <c r="Q22" s="454"/>
      <c r="R22" s="337"/>
      <c r="S22" s="114" t="str">
        <f>[1]PA!E26</f>
        <v>C</v>
      </c>
    </row>
    <row r="23" spans="1:19" ht="14.5" customHeight="1" thickBot="1" x14ac:dyDescent="0.4">
      <c r="A23" s="79"/>
      <c r="B23" s="115" t="str">
        <f>B9</f>
        <v>Slootermeer 02</v>
      </c>
      <c r="C23" s="116" t="s">
        <v>7</v>
      </c>
      <c r="D23" s="117" t="s">
        <v>7</v>
      </c>
      <c r="E23" s="118" t="s">
        <v>8</v>
      </c>
      <c r="F23" s="118" t="s">
        <v>9</v>
      </c>
      <c r="G23" s="118" t="s">
        <v>10</v>
      </c>
      <c r="H23" s="342" t="s">
        <v>127</v>
      </c>
      <c r="I23" s="119" t="s">
        <v>11</v>
      </c>
      <c r="J23" s="30"/>
      <c r="K23" s="120"/>
      <c r="L23" s="20" t="str">
        <f>PA!C27</f>
        <v>Bilj. In Waarland 6</v>
      </c>
      <c r="M23" s="97" t="s">
        <v>7</v>
      </c>
      <c r="N23" s="42" t="s">
        <v>7</v>
      </c>
      <c r="O23" s="22" t="s">
        <v>8</v>
      </c>
      <c r="P23" s="22" t="s">
        <v>9</v>
      </c>
      <c r="Q23" s="22" t="s">
        <v>10</v>
      </c>
      <c r="R23" s="342" t="s">
        <v>127</v>
      </c>
      <c r="S23" s="98" t="s">
        <v>11</v>
      </c>
    </row>
    <row r="24" spans="1:19" ht="15" thickBot="1" x14ac:dyDescent="0.4">
      <c r="A24" s="104">
        <f>A10</f>
        <v>1</v>
      </c>
      <c r="B24" s="121" t="str">
        <f t="shared" ref="B24:C31" si="4">B10</f>
        <v>Rene Leijzer</v>
      </c>
      <c r="C24" s="319">
        <f>C10</f>
        <v>90</v>
      </c>
      <c r="D24" s="29"/>
      <c r="E24" s="29"/>
      <c r="F24" s="29"/>
      <c r="G24" s="106" t="e">
        <f t="shared" ref="G24:G31" si="5">E24/F24</f>
        <v>#DIV/0!</v>
      </c>
      <c r="H24" s="343" t="e">
        <f t="shared" ref="H24:H31" si="6">E24/D24*100</f>
        <v>#DIV/0!</v>
      </c>
      <c r="I24" s="105"/>
      <c r="J24" s="30"/>
      <c r="K24" s="122">
        <f>[1]PA!A28</f>
        <v>17</v>
      </c>
      <c r="L24" s="123" t="str">
        <f>PA!C28</f>
        <v>John Bruin</v>
      </c>
      <c r="M24" s="320">
        <f>PA!E28</f>
        <v>75</v>
      </c>
      <c r="N24" s="29"/>
      <c r="O24" s="29"/>
      <c r="P24" s="29"/>
      <c r="Q24" s="106" t="e">
        <f t="shared" ref="Q24:Q31" si="7">O24/P24</f>
        <v>#DIV/0!</v>
      </c>
      <c r="R24" s="343" t="e">
        <f t="shared" ref="R24:R31" si="8">O24/N24*100</f>
        <v>#DIV/0!</v>
      </c>
      <c r="S24" s="105"/>
    </row>
    <row r="25" spans="1:19" ht="15" thickBot="1" x14ac:dyDescent="0.4">
      <c r="A25" s="104">
        <f t="shared" ref="A25:A31" si="9">A11</f>
        <v>2</v>
      </c>
      <c r="B25" s="23" t="str">
        <f t="shared" si="4"/>
        <v>Gerard Gerritzen</v>
      </c>
      <c r="C25" s="319">
        <f t="shared" si="4"/>
        <v>80</v>
      </c>
      <c r="D25" s="29"/>
      <c r="E25" s="29"/>
      <c r="F25" s="29"/>
      <c r="G25" s="25" t="e">
        <f t="shared" si="5"/>
        <v>#DIV/0!</v>
      </c>
      <c r="H25" s="343" t="e">
        <f t="shared" si="6"/>
        <v>#DIV/0!</v>
      </c>
      <c r="I25" s="105"/>
      <c r="J25" s="30"/>
      <c r="K25" s="122">
        <f>[1]PA!A29</f>
        <v>18</v>
      </c>
      <c r="L25" s="123" t="str">
        <f>PA!C29</f>
        <v>Jan Schouten</v>
      </c>
      <c r="M25" s="320">
        <f>PA!E29</f>
        <v>70</v>
      </c>
      <c r="N25" s="29"/>
      <c r="O25" s="29"/>
      <c r="P25" s="29"/>
      <c r="Q25" s="25" t="e">
        <f t="shared" si="7"/>
        <v>#DIV/0!</v>
      </c>
      <c r="R25" s="343" t="e">
        <f t="shared" si="8"/>
        <v>#DIV/0!</v>
      </c>
      <c r="S25" s="105"/>
    </row>
    <row r="26" spans="1:19" ht="15" thickBot="1" x14ac:dyDescent="0.4">
      <c r="A26" s="104">
        <f t="shared" si="9"/>
        <v>3</v>
      </c>
      <c r="B26" s="23" t="str">
        <f t="shared" si="4"/>
        <v>Jos Sloot</v>
      </c>
      <c r="C26" s="319">
        <f t="shared" si="4"/>
        <v>80</v>
      </c>
      <c r="D26" s="29"/>
      <c r="E26" s="29"/>
      <c r="F26" s="29"/>
      <c r="G26" s="25" t="e">
        <f t="shared" si="5"/>
        <v>#DIV/0!</v>
      </c>
      <c r="H26" s="343" t="e">
        <f t="shared" si="6"/>
        <v>#DIV/0!</v>
      </c>
      <c r="I26" s="105"/>
      <c r="J26" s="30"/>
      <c r="K26" s="122">
        <f>[1]PA!A30</f>
        <v>19</v>
      </c>
      <c r="L26" s="123" t="str">
        <f>PA!C30</f>
        <v>Sjaak valk</v>
      </c>
      <c r="M26" s="320">
        <f>PA!E30</f>
        <v>65</v>
      </c>
      <c r="N26" s="29"/>
      <c r="O26" s="29"/>
      <c r="P26" s="29"/>
      <c r="Q26" s="25" t="e">
        <f t="shared" si="7"/>
        <v>#DIV/0!</v>
      </c>
      <c r="R26" s="343" t="e">
        <f t="shared" si="8"/>
        <v>#DIV/0!</v>
      </c>
      <c r="S26" s="105"/>
    </row>
    <row r="27" spans="1:19" ht="15" thickBot="1" x14ac:dyDescent="0.4">
      <c r="A27" s="104">
        <f t="shared" si="9"/>
        <v>4</v>
      </c>
      <c r="B27" s="23" t="str">
        <f t="shared" si="4"/>
        <v>Hans Lowenthal</v>
      </c>
      <c r="C27" s="319">
        <f t="shared" si="4"/>
        <v>75</v>
      </c>
      <c r="D27" s="29"/>
      <c r="E27" s="29"/>
      <c r="F27" s="29"/>
      <c r="G27" s="25" t="e">
        <f t="shared" si="5"/>
        <v>#DIV/0!</v>
      </c>
      <c r="H27" s="343" t="e">
        <f t="shared" si="6"/>
        <v>#DIV/0!</v>
      </c>
      <c r="I27" s="105"/>
      <c r="J27" s="30"/>
      <c r="K27" s="122">
        <f>[1]PA!A31</f>
        <v>20</v>
      </c>
      <c r="L27" s="123" t="str">
        <f>PA!C31</f>
        <v>Sjaak Rood</v>
      </c>
      <c r="M27" s="320">
        <f>PA!E31</f>
        <v>65</v>
      </c>
      <c r="N27" s="29"/>
      <c r="O27" s="29"/>
      <c r="P27" s="29"/>
      <c r="Q27" s="25" t="e">
        <f t="shared" si="7"/>
        <v>#DIV/0!</v>
      </c>
      <c r="R27" s="343" t="e">
        <f t="shared" si="8"/>
        <v>#DIV/0!</v>
      </c>
      <c r="S27" s="105"/>
    </row>
    <row r="28" spans="1:19" ht="15" thickBot="1" x14ac:dyDescent="0.4">
      <c r="A28" s="104">
        <f t="shared" si="9"/>
        <v>5</v>
      </c>
      <c r="B28" s="23" t="str">
        <f t="shared" si="4"/>
        <v>Jan Meijer</v>
      </c>
      <c r="C28" s="319">
        <f t="shared" si="4"/>
        <v>70</v>
      </c>
      <c r="D28" s="29"/>
      <c r="E28" s="29"/>
      <c r="F28" s="29"/>
      <c r="G28" s="25" t="e">
        <f t="shared" si="5"/>
        <v>#DIV/0!</v>
      </c>
      <c r="H28" s="343" t="e">
        <f t="shared" si="6"/>
        <v>#DIV/0!</v>
      </c>
      <c r="I28" s="105"/>
      <c r="J28" s="30"/>
      <c r="K28" s="122">
        <f>[1]PA!A32</f>
        <v>21</v>
      </c>
      <c r="L28" s="123" t="str">
        <f>PA!C32</f>
        <v>Piet Carnas</v>
      </c>
      <c r="M28" s="320">
        <f>PA!E32</f>
        <v>47</v>
      </c>
      <c r="N28" s="29"/>
      <c r="O28" s="29"/>
      <c r="P28" s="29"/>
      <c r="Q28" s="25" t="e">
        <f t="shared" si="7"/>
        <v>#DIV/0!</v>
      </c>
      <c r="R28" s="343" t="e">
        <f t="shared" si="8"/>
        <v>#DIV/0!</v>
      </c>
      <c r="S28" s="105"/>
    </row>
    <row r="29" spans="1:19" ht="15" thickBot="1" x14ac:dyDescent="0.4">
      <c r="A29" s="104">
        <f t="shared" si="9"/>
        <v>6</v>
      </c>
      <c r="B29" s="23" t="str">
        <f t="shared" si="4"/>
        <v>John Vet</v>
      </c>
      <c r="C29" s="319">
        <f t="shared" si="4"/>
        <v>65</v>
      </c>
      <c r="D29" s="29"/>
      <c r="E29" s="29"/>
      <c r="F29" s="29"/>
      <c r="G29" s="25" t="e">
        <f t="shared" si="5"/>
        <v>#DIV/0!</v>
      </c>
      <c r="H29" s="343" t="e">
        <f t="shared" si="6"/>
        <v>#DIV/0!</v>
      </c>
      <c r="I29" s="105"/>
      <c r="J29" s="7"/>
      <c r="K29" s="122">
        <f>[1]PA!A33</f>
        <v>22</v>
      </c>
      <c r="L29" s="123" t="str">
        <f>PA!C33</f>
        <v>Peter Smit</v>
      </c>
      <c r="M29" s="320">
        <f>PA!E33</f>
        <v>43</v>
      </c>
      <c r="N29" s="29"/>
      <c r="O29" s="29"/>
      <c r="P29" s="29"/>
      <c r="Q29" s="25" t="e">
        <f t="shared" si="7"/>
        <v>#DIV/0!</v>
      </c>
      <c r="R29" s="343" t="e">
        <f t="shared" si="8"/>
        <v>#DIV/0!</v>
      </c>
      <c r="S29" s="105"/>
    </row>
    <row r="30" spans="1:19" ht="15" thickBot="1" x14ac:dyDescent="0.4">
      <c r="A30" s="104">
        <f t="shared" si="9"/>
        <v>7</v>
      </c>
      <c r="B30" s="23" t="str">
        <f t="shared" si="4"/>
        <v>Toon Meijer</v>
      </c>
      <c r="C30" s="319">
        <f t="shared" si="4"/>
        <v>65</v>
      </c>
      <c r="D30" s="29"/>
      <c r="E30" s="29"/>
      <c r="F30" s="29"/>
      <c r="G30" s="25" t="e">
        <f t="shared" si="5"/>
        <v>#DIV/0!</v>
      </c>
      <c r="H30" s="343" t="e">
        <f t="shared" si="6"/>
        <v>#DIV/0!</v>
      </c>
      <c r="I30" s="105"/>
      <c r="J30" s="3"/>
      <c r="K30" s="122">
        <f>[1]PA!A34</f>
        <v>23</v>
      </c>
      <c r="L30" s="123" t="str">
        <f>PA!C34</f>
        <v>Jan Bruin</v>
      </c>
      <c r="M30" s="320">
        <f>PA!E34</f>
        <v>43</v>
      </c>
      <c r="N30" s="29"/>
      <c r="O30" s="29"/>
      <c r="P30" s="29"/>
      <c r="Q30" s="25" t="e">
        <f t="shared" si="7"/>
        <v>#DIV/0!</v>
      </c>
      <c r="R30" s="343" t="e">
        <f t="shared" si="8"/>
        <v>#DIV/0!</v>
      </c>
      <c r="S30" s="105"/>
    </row>
    <row r="31" spans="1:19" ht="15" thickBot="1" x14ac:dyDescent="0.4">
      <c r="A31" s="104">
        <f t="shared" si="9"/>
        <v>8</v>
      </c>
      <c r="B31" s="23" t="str">
        <f t="shared" si="4"/>
        <v>Jos Meijer</v>
      </c>
      <c r="C31" s="319">
        <f t="shared" si="4"/>
        <v>55</v>
      </c>
      <c r="D31" s="29"/>
      <c r="E31" s="29"/>
      <c r="F31" s="29"/>
      <c r="G31" s="26" t="e">
        <f t="shared" si="5"/>
        <v>#DIV/0!</v>
      </c>
      <c r="H31" s="343" t="e">
        <f t="shared" si="6"/>
        <v>#DIV/0!</v>
      </c>
      <c r="I31" s="105"/>
      <c r="J31" s="3"/>
      <c r="K31" s="122">
        <f>[1]PA!A35</f>
        <v>24</v>
      </c>
      <c r="L31" s="123" t="str">
        <f>PA!C35</f>
        <v>Jan Stoop</v>
      </c>
      <c r="M31" s="320">
        <f>PA!E35</f>
        <v>35</v>
      </c>
      <c r="N31" s="29"/>
      <c r="O31" s="29"/>
      <c r="P31" s="29"/>
      <c r="Q31" s="26" t="e">
        <f t="shared" si="7"/>
        <v>#DIV/0!</v>
      </c>
      <c r="R31" s="343" t="e">
        <f t="shared" si="8"/>
        <v>#DIV/0!</v>
      </c>
      <c r="S31" s="105"/>
    </row>
    <row r="32" spans="1:19" ht="15" thickBot="1" x14ac:dyDescent="0.4">
      <c r="A32" s="348"/>
      <c r="B32" s="362"/>
      <c r="C32" s="148"/>
      <c r="D32" s="24">
        <f>SUM(D24:D31)</f>
        <v>0</v>
      </c>
      <c r="E32" s="24">
        <f>SUM(E24:E31)</f>
        <v>0</v>
      </c>
      <c r="F32" s="11"/>
      <c r="G32" s="24" t="s">
        <v>11</v>
      </c>
      <c r="H32" s="24"/>
      <c r="I32" s="24">
        <f>SUM(I24:I31)</f>
        <v>0</v>
      </c>
      <c r="J32" s="3"/>
      <c r="K32" s="348"/>
      <c r="L32" s="361"/>
      <c r="M32" s="148"/>
      <c r="N32" s="24">
        <f>SUM(N24:N31)</f>
        <v>0</v>
      </c>
      <c r="O32" s="24">
        <f>SUM(O24:O31)</f>
        <v>0</v>
      </c>
      <c r="P32" s="11"/>
      <c r="Q32" s="24" t="str">
        <f>G32</f>
        <v>PP</v>
      </c>
      <c r="R32" s="24"/>
      <c r="S32" s="24">
        <f>SUM(S24:S31)</f>
        <v>0</v>
      </c>
    </row>
    <row r="33" spans="1:19" ht="15" thickBot="1" x14ac:dyDescent="0.4">
      <c r="A33" s="76"/>
      <c r="B33" s="109" t="str">
        <f>B19</f>
        <v>Carambole %</v>
      </c>
      <c r="C33" s="432" t="e">
        <f>E32/D32*100</f>
        <v>#DIV/0!</v>
      </c>
      <c r="D33" s="433"/>
      <c r="E33" s="434"/>
      <c r="F33" s="124"/>
      <c r="G33" s="24" t="s">
        <v>84</v>
      </c>
      <c r="H33" s="24"/>
      <c r="I33" s="67"/>
      <c r="J33" s="111"/>
      <c r="K33" s="76"/>
      <c r="L33" s="109" t="str">
        <f>B19</f>
        <v>Carambole %</v>
      </c>
      <c r="M33" s="432" t="e">
        <f>O32/N32*100</f>
        <v>#DIV/0!</v>
      </c>
      <c r="N33" s="433"/>
      <c r="O33" s="434"/>
      <c r="P33" s="124"/>
      <c r="Q33" s="24" t="s">
        <v>84</v>
      </c>
      <c r="R33" s="24"/>
      <c r="S33" s="67"/>
    </row>
    <row r="34" spans="1:19" ht="15" thickBot="1" x14ac:dyDescent="0.4">
      <c r="A34" s="35"/>
      <c r="B34" s="16"/>
      <c r="C34" s="16"/>
      <c r="D34" s="16"/>
      <c r="E34" s="13"/>
      <c r="F34" s="6"/>
      <c r="G34" s="215" t="s">
        <v>37</v>
      </c>
      <c r="H34" s="215"/>
      <c r="I34" s="215">
        <f>SUM(I32:I33)</f>
        <v>0</v>
      </c>
      <c r="J34" s="3"/>
      <c r="K34" s="35"/>
      <c r="L34" s="12"/>
      <c r="M34" s="12"/>
      <c r="N34" s="12"/>
      <c r="O34" s="13"/>
      <c r="P34" s="6"/>
      <c r="Q34" s="215" t="s">
        <v>37</v>
      </c>
      <c r="R34" s="215"/>
      <c r="S34" s="215">
        <f>SUM(S32:S33)</f>
        <v>0</v>
      </c>
    </row>
    <row r="35" spans="1:19" x14ac:dyDescent="0.35">
      <c r="A35" s="35"/>
      <c r="B35" s="16"/>
      <c r="C35" s="16"/>
      <c r="D35" s="16"/>
      <c r="E35" s="13"/>
      <c r="F35" s="6"/>
      <c r="G35" s="6"/>
      <c r="H35" s="6"/>
      <c r="I35" s="6"/>
      <c r="J35" s="3"/>
      <c r="K35" s="35"/>
      <c r="L35" s="12"/>
      <c r="M35" s="12"/>
      <c r="N35" s="12"/>
      <c r="O35" s="13"/>
      <c r="P35" s="6"/>
      <c r="Q35" s="6"/>
      <c r="R35" s="6"/>
      <c r="S35" s="6"/>
    </row>
    <row r="36" spans="1:19" x14ac:dyDescent="0.35">
      <c r="A36" s="35"/>
      <c r="B36" s="16"/>
      <c r="C36" s="16"/>
      <c r="D36" s="16"/>
      <c r="E36" s="13"/>
      <c r="F36" s="6"/>
      <c r="G36" s="6"/>
      <c r="H36" s="6"/>
      <c r="I36" s="6"/>
      <c r="J36" s="3"/>
      <c r="K36" s="35"/>
      <c r="L36" s="12"/>
      <c r="M36" s="12"/>
      <c r="N36" s="12"/>
      <c r="O36" s="13"/>
      <c r="P36" s="6"/>
      <c r="Q36" s="6"/>
      <c r="R36" s="6"/>
      <c r="S36" s="6"/>
    </row>
    <row r="37" spans="1:19" x14ac:dyDescent="0.35">
      <c r="A37" s="35"/>
      <c r="B37" s="16"/>
      <c r="C37" s="16"/>
      <c r="D37" s="16"/>
      <c r="E37" s="13"/>
      <c r="F37" s="10"/>
      <c r="G37" s="6"/>
      <c r="H37" s="6"/>
      <c r="I37" s="6"/>
      <c r="J37" s="3"/>
      <c r="K37" s="35"/>
      <c r="L37" s="12"/>
      <c r="M37" s="12"/>
      <c r="N37" s="12"/>
      <c r="O37" s="13"/>
      <c r="P37" s="10"/>
      <c r="Q37" s="6"/>
      <c r="R37" s="6"/>
      <c r="S37" s="6"/>
    </row>
    <row r="38" spans="1:19" ht="19" thickBot="1" x14ac:dyDescent="0.5">
      <c r="A38" s="35"/>
      <c r="C38" s="16"/>
      <c r="D38" s="16"/>
      <c r="E38" s="458"/>
      <c r="F38" s="458"/>
      <c r="G38" s="458"/>
      <c r="H38" s="458"/>
      <c r="I38" s="458"/>
      <c r="J38" s="458"/>
      <c r="K38" s="458"/>
      <c r="L38" s="458"/>
      <c r="M38" s="339"/>
      <c r="N38" s="339"/>
      <c r="O38" s="13"/>
      <c r="P38" s="10"/>
      <c r="Q38" s="6"/>
      <c r="R38" s="6"/>
      <c r="S38" s="6"/>
    </row>
    <row r="39" spans="1:19" ht="19" thickBot="1" x14ac:dyDescent="0.5">
      <c r="A39" s="35"/>
      <c r="B39" s="6"/>
      <c r="E39" s="35"/>
      <c r="G39" s="35"/>
      <c r="H39" s="35"/>
      <c r="I39" s="455" t="s">
        <v>0</v>
      </c>
      <c r="J39" s="456"/>
      <c r="K39" s="457"/>
      <c r="O39" s="80"/>
      <c r="Q39" s="35"/>
      <c r="R39" s="35"/>
      <c r="S39" s="35"/>
    </row>
    <row r="40" spans="1:19" ht="19" customHeight="1" thickTop="1" thickBot="1" x14ac:dyDescent="0.5">
      <c r="A40" s="76"/>
      <c r="B40" s="299" t="str">
        <f t="shared" ref="B40:C49" si="10">B8</f>
        <v>N.O.N. Zuid</v>
      </c>
      <c r="C40" s="435" t="s">
        <v>6</v>
      </c>
      <c r="D40" s="424"/>
      <c r="E40" s="424"/>
      <c r="F40" s="424"/>
      <c r="G40" s="436"/>
      <c r="H40" s="363"/>
      <c r="I40" s="125" t="str">
        <f>I8</f>
        <v>A</v>
      </c>
      <c r="J40" s="45"/>
      <c r="K40" s="41"/>
      <c r="L40" s="150" t="str">
        <f>PA!H26</f>
        <v>Z.N.  1</v>
      </c>
      <c r="M40" s="452" t="s">
        <v>6</v>
      </c>
      <c r="N40" s="453"/>
      <c r="O40" s="453"/>
      <c r="P40" s="453"/>
      <c r="Q40" s="454"/>
      <c r="R40" s="337"/>
      <c r="S40" s="114" t="str">
        <f>[1]PA!K26</f>
        <v>D</v>
      </c>
    </row>
    <row r="41" spans="1:19" ht="14.5" customHeight="1" thickBot="1" x14ac:dyDescent="0.4">
      <c r="A41" s="79"/>
      <c r="B41" s="99" t="str">
        <f t="shared" si="10"/>
        <v>Slootermeer 02</v>
      </c>
      <c r="C41" s="102" t="s">
        <v>7</v>
      </c>
      <c r="D41" s="101" t="s">
        <v>7</v>
      </c>
      <c r="E41" s="102" t="s">
        <v>8</v>
      </c>
      <c r="F41" s="102" t="s">
        <v>9</v>
      </c>
      <c r="G41" s="102" t="s">
        <v>10</v>
      </c>
      <c r="H41" s="342" t="s">
        <v>127</v>
      </c>
      <c r="I41" s="103" t="s">
        <v>11</v>
      </c>
      <c r="J41" s="30"/>
      <c r="K41" s="4"/>
      <c r="L41" s="126" t="str">
        <f>PA!I27</f>
        <v>De Woelige Werf</v>
      </c>
      <c r="M41" s="22" t="s">
        <v>7</v>
      </c>
      <c r="N41" s="42" t="s">
        <v>7</v>
      </c>
      <c r="O41" s="22" t="s">
        <v>8</v>
      </c>
      <c r="P41" s="22" t="s">
        <v>9</v>
      </c>
      <c r="Q41" s="22" t="s">
        <v>10</v>
      </c>
      <c r="R41" s="342" t="s">
        <v>127</v>
      </c>
      <c r="S41" s="98" t="s">
        <v>11</v>
      </c>
    </row>
    <row r="42" spans="1:19" ht="15" thickBot="1" x14ac:dyDescent="0.4">
      <c r="A42" s="89">
        <f>A10</f>
        <v>1</v>
      </c>
      <c r="B42" s="127" t="str">
        <f t="shared" si="10"/>
        <v>Rene Leijzer</v>
      </c>
      <c r="C42" s="318">
        <f>C10</f>
        <v>90</v>
      </c>
      <c r="D42" s="29"/>
      <c r="E42" s="29"/>
      <c r="F42" s="29"/>
      <c r="G42" s="106" t="e">
        <f t="shared" ref="G42:G49" si="11">E42/F42</f>
        <v>#DIV/0!</v>
      </c>
      <c r="H42" s="343" t="e">
        <f t="shared" ref="H42:H49" si="12">E42/D42*100</f>
        <v>#DIV/0!</v>
      </c>
      <c r="I42" s="105"/>
      <c r="J42" s="30"/>
      <c r="K42" s="122">
        <f>[1]PA!G28</f>
        <v>25</v>
      </c>
      <c r="L42" s="321" t="str">
        <f>PA!I28</f>
        <v>Karel Pattiasina</v>
      </c>
      <c r="M42" s="320">
        <f>-PA!K28</f>
        <v>-80</v>
      </c>
      <c r="N42" s="29"/>
      <c r="O42" s="29"/>
      <c r="P42" s="29"/>
      <c r="Q42" s="106" t="e">
        <f t="shared" ref="Q42:Q49" si="13">O42/P42</f>
        <v>#DIV/0!</v>
      </c>
      <c r="R42" s="343" t="e">
        <f t="shared" ref="R42:R49" si="14">O42/N42*100</f>
        <v>#DIV/0!</v>
      </c>
      <c r="S42" s="105"/>
    </row>
    <row r="43" spans="1:19" ht="15" thickBot="1" x14ac:dyDescent="0.4">
      <c r="A43" s="89">
        <f t="shared" ref="A43:A49" si="15">A11</f>
        <v>2</v>
      </c>
      <c r="B43" s="23" t="str">
        <f t="shared" si="10"/>
        <v>Gerard Gerritzen</v>
      </c>
      <c r="C43" s="318">
        <f t="shared" si="10"/>
        <v>80</v>
      </c>
      <c r="D43" s="29"/>
      <c r="E43" s="29"/>
      <c r="F43" s="29"/>
      <c r="G43" s="25" t="e">
        <f t="shared" si="11"/>
        <v>#DIV/0!</v>
      </c>
      <c r="H43" s="343" t="e">
        <f t="shared" si="12"/>
        <v>#DIV/0!</v>
      </c>
      <c r="I43" s="105"/>
      <c r="J43" s="30"/>
      <c r="K43" s="122">
        <f>[1]PA!G29</f>
        <v>26</v>
      </c>
      <c r="L43" s="321" t="str">
        <f>PA!I29</f>
        <v>Dolf Vorenhout</v>
      </c>
      <c r="M43" s="320">
        <f>-PA!K29</f>
        <v>-75</v>
      </c>
      <c r="N43" s="29"/>
      <c r="O43" s="29"/>
      <c r="P43" s="29"/>
      <c r="Q43" s="25" t="e">
        <f t="shared" si="13"/>
        <v>#DIV/0!</v>
      </c>
      <c r="R43" s="343" t="e">
        <f t="shared" si="14"/>
        <v>#DIV/0!</v>
      </c>
      <c r="S43" s="105"/>
    </row>
    <row r="44" spans="1:19" ht="15" thickBot="1" x14ac:dyDescent="0.4">
      <c r="A44" s="89">
        <f t="shared" si="15"/>
        <v>3</v>
      </c>
      <c r="B44" s="23" t="str">
        <f t="shared" si="10"/>
        <v>Jos Sloot</v>
      </c>
      <c r="C44" s="318">
        <f t="shared" si="10"/>
        <v>80</v>
      </c>
      <c r="D44" s="29"/>
      <c r="E44" s="29"/>
      <c r="F44" s="29"/>
      <c r="G44" s="25" t="e">
        <f t="shared" si="11"/>
        <v>#DIV/0!</v>
      </c>
      <c r="H44" s="343" t="e">
        <f t="shared" si="12"/>
        <v>#DIV/0!</v>
      </c>
      <c r="I44" s="105"/>
      <c r="J44" s="30"/>
      <c r="K44" s="122">
        <f>[1]PA!G30</f>
        <v>27</v>
      </c>
      <c r="L44" s="321" t="str">
        <f>PA!I30</f>
        <v>John Schweertman</v>
      </c>
      <c r="M44" s="320">
        <f>-PA!K30</f>
        <v>-55</v>
      </c>
      <c r="N44" s="29"/>
      <c r="O44" s="29"/>
      <c r="P44" s="29"/>
      <c r="Q44" s="25" t="e">
        <f t="shared" si="13"/>
        <v>#DIV/0!</v>
      </c>
      <c r="R44" s="343" t="e">
        <f t="shared" si="14"/>
        <v>#DIV/0!</v>
      </c>
      <c r="S44" s="105"/>
    </row>
    <row r="45" spans="1:19" ht="15" thickBot="1" x14ac:dyDescent="0.4">
      <c r="A45" s="89">
        <f t="shared" si="15"/>
        <v>4</v>
      </c>
      <c r="B45" s="23" t="str">
        <f t="shared" si="10"/>
        <v>Hans Lowenthal</v>
      </c>
      <c r="C45" s="318">
        <f t="shared" si="10"/>
        <v>75</v>
      </c>
      <c r="D45" s="29"/>
      <c r="E45" s="29"/>
      <c r="F45" s="29"/>
      <c r="G45" s="25" t="e">
        <f t="shared" si="11"/>
        <v>#DIV/0!</v>
      </c>
      <c r="H45" s="343" t="e">
        <f t="shared" si="12"/>
        <v>#DIV/0!</v>
      </c>
      <c r="I45" s="105"/>
      <c r="J45" s="30"/>
      <c r="K45" s="122">
        <f>[1]PA!G31</f>
        <v>28</v>
      </c>
      <c r="L45" s="321" t="str">
        <f>PA!I31</f>
        <v>Jan Moekotte</v>
      </c>
      <c r="M45" s="320">
        <f>-PA!K31</f>
        <v>-53</v>
      </c>
      <c r="N45" s="29"/>
      <c r="O45" s="29"/>
      <c r="P45" s="29"/>
      <c r="Q45" s="25" t="e">
        <f t="shared" si="13"/>
        <v>#DIV/0!</v>
      </c>
      <c r="R45" s="343" t="e">
        <f t="shared" si="14"/>
        <v>#DIV/0!</v>
      </c>
      <c r="S45" s="105"/>
    </row>
    <row r="46" spans="1:19" ht="15" thickBot="1" x14ac:dyDescent="0.4">
      <c r="A46" s="89">
        <f t="shared" si="15"/>
        <v>5</v>
      </c>
      <c r="B46" s="23" t="str">
        <f t="shared" si="10"/>
        <v>Jan Meijer</v>
      </c>
      <c r="C46" s="318">
        <f t="shared" si="10"/>
        <v>70</v>
      </c>
      <c r="D46" s="29"/>
      <c r="E46" s="29"/>
      <c r="F46" s="29"/>
      <c r="G46" s="25" t="e">
        <f t="shared" si="11"/>
        <v>#DIV/0!</v>
      </c>
      <c r="H46" s="343" t="e">
        <f t="shared" si="12"/>
        <v>#DIV/0!</v>
      </c>
      <c r="I46" s="105"/>
      <c r="J46" s="30"/>
      <c r="K46" s="122">
        <f>[1]PA!G32</f>
        <v>29</v>
      </c>
      <c r="L46" s="321" t="str">
        <f>PA!I32</f>
        <v>Johan Dekker</v>
      </c>
      <c r="M46" s="320">
        <f>-PA!K32</f>
        <v>-41</v>
      </c>
      <c r="N46" s="29"/>
      <c r="O46" s="29"/>
      <c r="P46" s="29"/>
      <c r="Q46" s="25" t="e">
        <f t="shared" si="13"/>
        <v>#DIV/0!</v>
      </c>
      <c r="R46" s="343" t="e">
        <f t="shared" si="14"/>
        <v>#DIV/0!</v>
      </c>
      <c r="S46" s="105"/>
    </row>
    <row r="47" spans="1:19" ht="15" thickBot="1" x14ac:dyDescent="0.4">
      <c r="A47" s="89">
        <f t="shared" si="15"/>
        <v>6</v>
      </c>
      <c r="B47" s="23" t="str">
        <f t="shared" si="10"/>
        <v>John Vet</v>
      </c>
      <c r="C47" s="318">
        <f t="shared" si="10"/>
        <v>65</v>
      </c>
      <c r="D47" s="29"/>
      <c r="E47" s="29"/>
      <c r="F47" s="29"/>
      <c r="G47" s="25" t="e">
        <f t="shared" si="11"/>
        <v>#DIV/0!</v>
      </c>
      <c r="H47" s="343" t="e">
        <f t="shared" si="12"/>
        <v>#DIV/0!</v>
      </c>
      <c r="I47" s="105"/>
      <c r="J47" s="7"/>
      <c r="K47" s="122">
        <f>[1]PA!G33</f>
        <v>30</v>
      </c>
      <c r="L47" s="321" t="str">
        <f>PA!I33</f>
        <v>Theo vermeirssen</v>
      </c>
      <c r="M47" s="320">
        <f>-PA!K33</f>
        <v>-37</v>
      </c>
      <c r="N47" s="29"/>
      <c r="O47" s="29"/>
      <c r="P47" s="29"/>
      <c r="Q47" s="25" t="e">
        <f t="shared" si="13"/>
        <v>#DIV/0!</v>
      </c>
      <c r="R47" s="343" t="e">
        <f t="shared" si="14"/>
        <v>#DIV/0!</v>
      </c>
      <c r="S47" s="105"/>
    </row>
    <row r="48" spans="1:19" ht="15" thickBot="1" x14ac:dyDescent="0.4">
      <c r="A48" s="89">
        <f t="shared" si="15"/>
        <v>7</v>
      </c>
      <c r="B48" s="23" t="str">
        <f t="shared" si="10"/>
        <v>Toon Meijer</v>
      </c>
      <c r="C48" s="318">
        <f t="shared" si="10"/>
        <v>65</v>
      </c>
      <c r="D48" s="29"/>
      <c r="E48" s="29"/>
      <c r="F48" s="29"/>
      <c r="G48" s="25" t="e">
        <f t="shared" si="11"/>
        <v>#DIV/0!</v>
      </c>
      <c r="H48" s="343" t="e">
        <f t="shared" si="12"/>
        <v>#DIV/0!</v>
      </c>
      <c r="I48" s="105"/>
      <c r="J48" s="3"/>
      <c r="K48" s="122">
        <f>[1]PA!G34</f>
        <v>31</v>
      </c>
      <c r="L48" s="321" t="str">
        <f>PA!I34</f>
        <v>Maria Musters</v>
      </c>
      <c r="M48" s="320">
        <f>-PA!K34</f>
        <v>-35</v>
      </c>
      <c r="N48" s="29"/>
      <c r="O48" s="29"/>
      <c r="P48" s="29"/>
      <c r="Q48" s="25" t="e">
        <f t="shared" si="13"/>
        <v>#DIV/0!</v>
      </c>
      <c r="R48" s="343" t="e">
        <f t="shared" si="14"/>
        <v>#DIV/0!</v>
      </c>
      <c r="S48" s="105"/>
    </row>
    <row r="49" spans="1:19" ht="15" thickBot="1" x14ac:dyDescent="0.4">
      <c r="A49" s="89">
        <f t="shared" si="15"/>
        <v>8</v>
      </c>
      <c r="B49" s="128" t="str">
        <f t="shared" si="10"/>
        <v>Jos Meijer</v>
      </c>
      <c r="C49" s="318">
        <f t="shared" si="10"/>
        <v>55</v>
      </c>
      <c r="D49" s="29"/>
      <c r="E49" s="29"/>
      <c r="F49" s="29"/>
      <c r="G49" s="26" t="e">
        <f t="shared" si="11"/>
        <v>#DIV/0!</v>
      </c>
      <c r="H49" s="344" t="e">
        <f t="shared" si="12"/>
        <v>#DIV/0!</v>
      </c>
      <c r="I49" s="345"/>
      <c r="J49" s="3"/>
      <c r="K49" s="122">
        <f>[1]PA!G35</f>
        <v>32</v>
      </c>
      <c r="L49" s="321" t="str">
        <f>PA!I35</f>
        <v>Frans Gijzen</v>
      </c>
      <c r="M49" s="320">
        <f>-PA!K35</f>
        <v>-31</v>
      </c>
      <c r="N49" s="29"/>
      <c r="O49" s="29"/>
      <c r="P49" s="29"/>
      <c r="Q49" s="26" t="e">
        <f t="shared" si="13"/>
        <v>#DIV/0!</v>
      </c>
      <c r="R49" s="343" t="e">
        <f t="shared" si="14"/>
        <v>#DIV/0!</v>
      </c>
      <c r="S49" s="105"/>
    </row>
    <row r="50" spans="1:19" ht="15" thickBot="1" x14ac:dyDescent="0.4">
      <c r="A50" s="348"/>
      <c r="B50" s="10"/>
      <c r="C50" s="148"/>
      <c r="D50" s="24">
        <f>SUM(D42:D49)</f>
        <v>0</v>
      </c>
      <c r="E50" s="24">
        <f>SUM(E42:E49)</f>
        <v>0</v>
      </c>
      <c r="F50" s="29"/>
      <c r="G50" s="350" t="s">
        <v>11</v>
      </c>
      <c r="H50" s="350"/>
      <c r="I50" s="24">
        <f>SUM(I42:I49)</f>
        <v>0</v>
      </c>
      <c r="J50" s="3"/>
      <c r="K50" s="348"/>
      <c r="L50" s="364"/>
      <c r="M50" s="148"/>
      <c r="N50" s="24">
        <f>SUM(N42:N49)</f>
        <v>0</v>
      </c>
      <c r="O50" s="24">
        <f>SUM(O42:O49)</f>
        <v>0</v>
      </c>
      <c r="P50" s="11"/>
      <c r="Q50" s="24" t="s">
        <v>11</v>
      </c>
      <c r="R50" s="24"/>
      <c r="S50" s="24">
        <f>SUM(S42:S49)</f>
        <v>0</v>
      </c>
    </row>
    <row r="51" spans="1:19" ht="15" thickBot="1" x14ac:dyDescent="0.4">
      <c r="A51" s="76"/>
      <c r="B51" s="130" t="str">
        <f>B19</f>
        <v>Carambole %</v>
      </c>
      <c r="C51" s="432" t="e">
        <f>E50/D50*100</f>
        <v>#DIV/0!</v>
      </c>
      <c r="D51" s="433"/>
      <c r="E51" s="434"/>
      <c r="F51" s="46"/>
      <c r="G51" s="24" t="s">
        <v>84</v>
      </c>
      <c r="H51" s="24"/>
      <c r="I51" s="67"/>
      <c r="J51" s="131"/>
      <c r="K51" s="76"/>
      <c r="L51" s="24" t="str">
        <f>B19</f>
        <v>Carambole %</v>
      </c>
      <c r="M51" s="432" t="e">
        <f>O50/N50*100</f>
        <v>#DIV/0!</v>
      </c>
      <c r="N51" s="433"/>
      <c r="O51" s="434"/>
      <c r="P51" s="124"/>
      <c r="Q51" s="24" t="s">
        <v>84</v>
      </c>
      <c r="R51" s="24"/>
      <c r="S51" s="67"/>
    </row>
    <row r="52" spans="1:19" ht="15.5" thickTop="1" thickBot="1" x14ac:dyDescent="0.4">
      <c r="A52" s="35"/>
      <c r="B52" s="16"/>
      <c r="C52" s="16"/>
      <c r="D52" s="16"/>
      <c r="E52" s="13"/>
      <c r="F52" s="3"/>
      <c r="G52" s="215" t="s">
        <v>37</v>
      </c>
      <c r="H52" s="215"/>
      <c r="I52" s="215">
        <f>SUM(I50:I51)</f>
        <v>0</v>
      </c>
      <c r="K52" s="35"/>
      <c r="L52" s="16"/>
      <c r="M52" s="16"/>
      <c r="N52" s="16"/>
      <c r="O52" s="17"/>
      <c r="P52" s="3"/>
      <c r="Q52" s="215" t="s">
        <v>37</v>
      </c>
      <c r="R52" s="215"/>
      <c r="S52" s="215">
        <f>SUM(S50:S51)</f>
        <v>0</v>
      </c>
    </row>
    <row r="53" spans="1:19" ht="19" thickBot="1" x14ac:dyDescent="0.5">
      <c r="A53" s="35"/>
      <c r="B53" s="5"/>
      <c r="C53" s="5"/>
      <c r="D53" s="5"/>
      <c r="E53" s="339"/>
      <c r="F53" s="339"/>
      <c r="G53" s="339"/>
      <c r="H53" s="339"/>
      <c r="I53" s="74"/>
      <c r="J53" s="437"/>
      <c r="K53" s="437"/>
      <c r="L53" s="339"/>
      <c r="M53" s="339"/>
      <c r="N53" s="339"/>
    </row>
    <row r="54" spans="1:19" ht="19" customHeight="1" thickBot="1" x14ac:dyDescent="0.5">
      <c r="A54" s="76"/>
      <c r="B54" s="193" t="str">
        <f t="shared" ref="B54:C63" si="16">L8</f>
        <v>M.N.  2</v>
      </c>
      <c r="C54" s="435" t="s">
        <v>6</v>
      </c>
      <c r="D54" s="424"/>
      <c r="E54" s="424"/>
      <c r="F54" s="424"/>
      <c r="G54" s="436"/>
      <c r="H54" s="338"/>
      <c r="I54" s="88" t="str">
        <f>S8</f>
        <v>B</v>
      </c>
      <c r="J54" s="71"/>
      <c r="K54" s="4"/>
      <c r="L54" s="151" t="str">
        <f t="shared" ref="L54:M63" si="17">L22</f>
        <v>W.N.  Noord</v>
      </c>
      <c r="M54" s="452" t="s">
        <v>6</v>
      </c>
      <c r="N54" s="453"/>
      <c r="O54" s="453"/>
      <c r="P54" s="453"/>
      <c r="Q54" s="454"/>
      <c r="R54" s="337"/>
      <c r="S54" s="114" t="str">
        <f>S22</f>
        <v>C</v>
      </c>
    </row>
    <row r="55" spans="1:19" ht="14.5" customHeight="1" thickBot="1" x14ac:dyDescent="0.4">
      <c r="A55" s="79"/>
      <c r="B55" s="132" t="str">
        <f t="shared" si="16"/>
        <v>B.V. Bemmel 1</v>
      </c>
      <c r="C55" s="133" t="s">
        <v>7</v>
      </c>
      <c r="D55" s="134" t="s">
        <v>7</v>
      </c>
      <c r="E55" s="133" t="s">
        <v>8</v>
      </c>
      <c r="F55" s="133" t="s">
        <v>9</v>
      </c>
      <c r="G55" s="133" t="s">
        <v>10</v>
      </c>
      <c r="H55" s="342" t="s">
        <v>127</v>
      </c>
      <c r="I55" s="135" t="s">
        <v>11</v>
      </c>
      <c r="J55" s="30"/>
      <c r="K55" s="4"/>
      <c r="L55" s="136" t="str">
        <f t="shared" si="17"/>
        <v>Bilj. In Waarland 6</v>
      </c>
      <c r="M55" s="137" t="s">
        <v>7</v>
      </c>
      <c r="N55" s="138" t="s">
        <v>7</v>
      </c>
      <c r="O55" s="137" t="s">
        <v>8</v>
      </c>
      <c r="P55" s="137" t="s">
        <v>9</v>
      </c>
      <c r="Q55" s="137" t="s">
        <v>10</v>
      </c>
      <c r="R55" s="342" t="s">
        <v>127</v>
      </c>
      <c r="S55" s="139" t="s">
        <v>11</v>
      </c>
    </row>
    <row r="56" spans="1:19" ht="15" thickBot="1" x14ac:dyDescent="0.4">
      <c r="A56" s="89">
        <f>K10</f>
        <v>9</v>
      </c>
      <c r="B56" s="322" t="str">
        <f t="shared" si="16"/>
        <v>Kees van der Zijden</v>
      </c>
      <c r="C56" s="318">
        <f>M10</f>
        <v>65</v>
      </c>
      <c r="D56" s="29"/>
      <c r="E56" s="29"/>
      <c r="F56" s="29"/>
      <c r="G56" s="106" t="e">
        <f t="shared" ref="G56:G63" si="18">E56/F56</f>
        <v>#DIV/0!</v>
      </c>
      <c r="H56" s="343" t="e">
        <f t="shared" ref="H56:H63" si="19">E56/D56*100</f>
        <v>#DIV/0!</v>
      </c>
      <c r="I56" s="105"/>
      <c r="J56" s="30"/>
      <c r="K56" s="89">
        <f>K24</f>
        <v>17</v>
      </c>
      <c r="L56" s="322" t="str">
        <f t="shared" si="17"/>
        <v>John Bruin</v>
      </c>
      <c r="M56" s="323">
        <f>M24</f>
        <v>75</v>
      </c>
      <c r="N56" s="29"/>
      <c r="O56" s="29"/>
      <c r="P56" s="29"/>
      <c r="Q56" s="106" t="e">
        <f t="shared" ref="Q56:Q63" si="20">O56/P56</f>
        <v>#DIV/0!</v>
      </c>
      <c r="R56" s="343" t="e">
        <f t="shared" ref="R56:R63" si="21">O56/N56*100</f>
        <v>#DIV/0!</v>
      </c>
      <c r="S56" s="105"/>
    </row>
    <row r="57" spans="1:19" ht="15" thickBot="1" x14ac:dyDescent="0.4">
      <c r="A57" s="89">
        <f t="shared" ref="A57:A63" si="22">K11</f>
        <v>10</v>
      </c>
      <c r="B57" s="324" t="str">
        <f t="shared" si="16"/>
        <v>Roel Rijndertse</v>
      </c>
      <c r="C57" s="318">
        <f t="shared" si="16"/>
        <v>60</v>
      </c>
      <c r="D57" s="29"/>
      <c r="E57" s="29"/>
      <c r="F57" s="29"/>
      <c r="G57" s="25" t="e">
        <f t="shared" si="18"/>
        <v>#DIV/0!</v>
      </c>
      <c r="H57" s="343" t="e">
        <f t="shared" si="19"/>
        <v>#DIV/0!</v>
      </c>
      <c r="I57" s="105"/>
      <c r="J57" s="30"/>
      <c r="K57" s="89">
        <f t="shared" ref="K57:K63" si="23">K25</f>
        <v>18</v>
      </c>
      <c r="L57" s="324" t="str">
        <f t="shared" si="17"/>
        <v>Jan Schouten</v>
      </c>
      <c r="M57" s="323">
        <f t="shared" si="17"/>
        <v>70</v>
      </c>
      <c r="N57" s="29"/>
      <c r="O57" s="29"/>
      <c r="P57" s="29"/>
      <c r="Q57" s="25" t="e">
        <f t="shared" si="20"/>
        <v>#DIV/0!</v>
      </c>
      <c r="R57" s="343" t="e">
        <f t="shared" si="21"/>
        <v>#DIV/0!</v>
      </c>
      <c r="S57" s="105"/>
    </row>
    <row r="58" spans="1:19" ht="15" thickBot="1" x14ac:dyDescent="0.4">
      <c r="A58" s="89">
        <f t="shared" si="22"/>
        <v>11</v>
      </c>
      <c r="B58" s="324" t="str">
        <f t="shared" si="16"/>
        <v>Harrie Peters</v>
      </c>
      <c r="C58" s="318">
        <f t="shared" si="16"/>
        <v>47</v>
      </c>
      <c r="D58" s="29"/>
      <c r="E58" s="29"/>
      <c r="F58" s="29"/>
      <c r="G58" s="25" t="e">
        <f t="shared" si="18"/>
        <v>#DIV/0!</v>
      </c>
      <c r="H58" s="343" t="e">
        <f t="shared" si="19"/>
        <v>#DIV/0!</v>
      </c>
      <c r="I58" s="105"/>
      <c r="J58" s="30"/>
      <c r="K58" s="89">
        <f t="shared" si="23"/>
        <v>19</v>
      </c>
      <c r="L58" s="324" t="str">
        <f t="shared" si="17"/>
        <v>Sjaak valk</v>
      </c>
      <c r="M58" s="323">
        <f t="shared" si="17"/>
        <v>65</v>
      </c>
      <c r="N58" s="29"/>
      <c r="O58" s="29"/>
      <c r="P58" s="29"/>
      <c r="Q58" s="25" t="e">
        <f t="shared" si="20"/>
        <v>#DIV/0!</v>
      </c>
      <c r="R58" s="343" t="e">
        <f t="shared" si="21"/>
        <v>#DIV/0!</v>
      </c>
      <c r="S58" s="105"/>
    </row>
    <row r="59" spans="1:19" ht="15" thickBot="1" x14ac:dyDescent="0.4">
      <c r="A59" s="89">
        <f t="shared" si="22"/>
        <v>12</v>
      </c>
      <c r="B59" s="324" t="str">
        <f t="shared" si="16"/>
        <v xml:space="preserve">Fons Dams </v>
      </c>
      <c r="C59" s="318">
        <f t="shared" si="16"/>
        <v>41</v>
      </c>
      <c r="D59" s="29"/>
      <c r="E59" s="29"/>
      <c r="F59" s="29"/>
      <c r="G59" s="25" t="e">
        <f t="shared" si="18"/>
        <v>#DIV/0!</v>
      </c>
      <c r="H59" s="343" t="e">
        <f t="shared" si="19"/>
        <v>#DIV/0!</v>
      </c>
      <c r="I59" s="105"/>
      <c r="J59" s="30"/>
      <c r="K59" s="89">
        <f t="shared" si="23"/>
        <v>20</v>
      </c>
      <c r="L59" s="324" t="str">
        <f t="shared" si="17"/>
        <v>Sjaak Rood</v>
      </c>
      <c r="M59" s="323">
        <f t="shared" si="17"/>
        <v>65</v>
      </c>
      <c r="N59" s="29"/>
      <c r="O59" s="29"/>
      <c r="P59" s="29"/>
      <c r="Q59" s="25" t="e">
        <f t="shared" si="20"/>
        <v>#DIV/0!</v>
      </c>
      <c r="R59" s="343" t="e">
        <f t="shared" si="21"/>
        <v>#DIV/0!</v>
      </c>
      <c r="S59" s="105"/>
    </row>
    <row r="60" spans="1:19" ht="15" thickBot="1" x14ac:dyDescent="0.4">
      <c r="A60" s="89">
        <f t="shared" si="22"/>
        <v>13</v>
      </c>
      <c r="B60" s="324">
        <f t="shared" si="16"/>
        <v>0</v>
      </c>
      <c r="C60" s="318">
        <f t="shared" si="16"/>
        <v>0</v>
      </c>
      <c r="D60" s="29"/>
      <c r="E60" s="29"/>
      <c r="F60" s="29"/>
      <c r="G60" s="25" t="e">
        <f t="shared" si="18"/>
        <v>#DIV/0!</v>
      </c>
      <c r="H60" s="343" t="e">
        <f t="shared" si="19"/>
        <v>#DIV/0!</v>
      </c>
      <c r="I60" s="105"/>
      <c r="J60" s="30"/>
      <c r="K60" s="89">
        <f t="shared" si="23"/>
        <v>21</v>
      </c>
      <c r="L60" s="324" t="str">
        <f t="shared" si="17"/>
        <v>Piet Carnas</v>
      </c>
      <c r="M60" s="323">
        <f t="shared" si="17"/>
        <v>47</v>
      </c>
      <c r="N60" s="29"/>
      <c r="O60" s="29"/>
      <c r="P60" s="29"/>
      <c r="Q60" s="25" t="e">
        <f t="shared" si="20"/>
        <v>#DIV/0!</v>
      </c>
      <c r="R60" s="343" t="e">
        <f t="shared" si="21"/>
        <v>#DIV/0!</v>
      </c>
      <c r="S60" s="105"/>
    </row>
    <row r="61" spans="1:19" ht="15" thickBot="1" x14ac:dyDescent="0.4">
      <c r="A61" s="89">
        <f t="shared" si="22"/>
        <v>14</v>
      </c>
      <c r="B61" s="324">
        <f t="shared" si="16"/>
        <v>0</v>
      </c>
      <c r="C61" s="318">
        <f t="shared" si="16"/>
        <v>0</v>
      </c>
      <c r="D61" s="29"/>
      <c r="E61" s="29"/>
      <c r="F61" s="29"/>
      <c r="G61" s="25" t="e">
        <f t="shared" si="18"/>
        <v>#DIV/0!</v>
      </c>
      <c r="H61" s="343" t="e">
        <f t="shared" si="19"/>
        <v>#DIV/0!</v>
      </c>
      <c r="I61" s="105"/>
      <c r="J61" s="9"/>
      <c r="K61" s="89">
        <f t="shared" si="23"/>
        <v>22</v>
      </c>
      <c r="L61" s="324" t="str">
        <f t="shared" si="17"/>
        <v>Peter Smit</v>
      </c>
      <c r="M61" s="323">
        <f t="shared" si="17"/>
        <v>43</v>
      </c>
      <c r="N61" s="29"/>
      <c r="O61" s="29"/>
      <c r="P61" s="29"/>
      <c r="Q61" s="25" t="e">
        <f t="shared" si="20"/>
        <v>#DIV/0!</v>
      </c>
      <c r="R61" s="343" t="e">
        <f t="shared" si="21"/>
        <v>#DIV/0!</v>
      </c>
      <c r="S61" s="105"/>
    </row>
    <row r="62" spans="1:19" ht="15" thickBot="1" x14ac:dyDescent="0.4">
      <c r="A62" s="89">
        <f t="shared" si="22"/>
        <v>15</v>
      </c>
      <c r="B62" s="324">
        <f t="shared" si="16"/>
        <v>0</v>
      </c>
      <c r="C62" s="318">
        <f t="shared" si="16"/>
        <v>0</v>
      </c>
      <c r="D62" s="29"/>
      <c r="E62" s="29"/>
      <c r="F62" s="29"/>
      <c r="G62" s="25" t="e">
        <f t="shared" si="18"/>
        <v>#DIV/0!</v>
      </c>
      <c r="H62" s="343" t="e">
        <f t="shared" si="19"/>
        <v>#DIV/0!</v>
      </c>
      <c r="I62" s="105"/>
      <c r="J62" s="6"/>
      <c r="K62" s="89">
        <f t="shared" si="23"/>
        <v>23</v>
      </c>
      <c r="L62" s="324" t="str">
        <f t="shared" si="17"/>
        <v>Jan Bruin</v>
      </c>
      <c r="M62" s="323">
        <f t="shared" si="17"/>
        <v>43</v>
      </c>
      <c r="N62" s="29"/>
      <c r="O62" s="29"/>
      <c r="P62" s="29"/>
      <c r="Q62" s="25" t="e">
        <f t="shared" si="20"/>
        <v>#DIV/0!</v>
      </c>
      <c r="R62" s="343" t="e">
        <f t="shared" si="21"/>
        <v>#DIV/0!</v>
      </c>
      <c r="S62" s="105"/>
    </row>
    <row r="63" spans="1:19" ht="15" thickBot="1" x14ac:dyDescent="0.4">
      <c r="A63" s="89">
        <f t="shared" si="22"/>
        <v>16</v>
      </c>
      <c r="B63" s="325">
        <f t="shared" si="16"/>
        <v>0</v>
      </c>
      <c r="C63" s="326">
        <f t="shared" si="16"/>
        <v>0</v>
      </c>
      <c r="D63" s="29"/>
      <c r="E63" s="29"/>
      <c r="F63" s="29"/>
      <c r="G63" s="26" t="e">
        <f t="shared" si="18"/>
        <v>#DIV/0!</v>
      </c>
      <c r="H63" s="344" t="e">
        <f t="shared" si="19"/>
        <v>#DIV/0!</v>
      </c>
      <c r="I63" s="345"/>
      <c r="J63" s="6"/>
      <c r="K63" s="89">
        <f t="shared" si="23"/>
        <v>24</v>
      </c>
      <c r="L63" s="325" t="str">
        <f t="shared" si="17"/>
        <v>Jan Stoop</v>
      </c>
      <c r="M63" s="323">
        <f t="shared" si="17"/>
        <v>35</v>
      </c>
      <c r="N63" s="365"/>
      <c r="O63" s="365"/>
      <c r="P63" s="365"/>
      <c r="Q63" s="26" t="e">
        <f t="shared" si="20"/>
        <v>#DIV/0!</v>
      </c>
      <c r="R63" s="344" t="e">
        <f t="shared" si="21"/>
        <v>#DIV/0!</v>
      </c>
      <c r="S63" s="345"/>
    </row>
    <row r="64" spans="1:19" ht="15" thickBot="1" x14ac:dyDescent="0.4">
      <c r="A64" s="348"/>
      <c r="B64" s="10"/>
      <c r="C64" s="148"/>
      <c r="D64" s="24">
        <f>SUM(D56:D63)</f>
        <v>0</v>
      </c>
      <c r="E64" s="24">
        <f>SUM(E56:E63)</f>
        <v>0</v>
      </c>
      <c r="F64" s="353"/>
      <c r="G64" s="350" t="s">
        <v>11</v>
      </c>
      <c r="H64" s="350"/>
      <c r="I64" s="24">
        <f>SUM(I56:I63)</f>
        <v>0</v>
      </c>
      <c r="J64" s="3"/>
      <c r="K64" s="348"/>
      <c r="L64" s="6"/>
      <c r="M64" s="148"/>
      <c r="N64" s="24">
        <f>SUM(N56:N63)</f>
        <v>0</v>
      </c>
      <c r="O64" s="24">
        <f>SUM(O56:O63)</f>
        <v>0</v>
      </c>
      <c r="P64" s="347"/>
      <c r="Q64" s="24" t="str">
        <f>G64</f>
        <v>PP</v>
      </c>
      <c r="R64" s="354"/>
      <c r="S64" s="355">
        <f>SUM(S56:S63)</f>
        <v>0</v>
      </c>
    </row>
    <row r="65" spans="1:19" ht="15" thickBot="1" x14ac:dyDescent="0.4">
      <c r="A65" s="76"/>
      <c r="B65" s="109" t="str">
        <f>B19</f>
        <v>Carambole %</v>
      </c>
      <c r="C65" s="432" t="e">
        <f>E64/D64*100</f>
        <v>#DIV/0!</v>
      </c>
      <c r="D65" s="433"/>
      <c r="E65" s="434"/>
      <c r="F65" s="124"/>
      <c r="G65" s="24" t="s">
        <v>84</v>
      </c>
      <c r="H65" s="24"/>
      <c r="I65" s="67"/>
      <c r="J65" s="3"/>
      <c r="K65" s="76"/>
      <c r="L65" s="130" t="str">
        <f>B19</f>
        <v>Carambole %</v>
      </c>
      <c r="M65" s="432" t="e">
        <f>O64/N64*100</f>
        <v>#DIV/0!</v>
      </c>
      <c r="N65" s="433"/>
      <c r="O65" s="434"/>
      <c r="P65" s="46"/>
      <c r="Q65" s="24" t="s">
        <v>84</v>
      </c>
      <c r="R65" s="24"/>
      <c r="S65" s="67"/>
    </row>
    <row r="66" spans="1:19" ht="15" thickBot="1" x14ac:dyDescent="0.4">
      <c r="A66" s="35"/>
      <c r="B66" s="12"/>
      <c r="C66" s="12"/>
      <c r="D66" s="12"/>
      <c r="E66" s="13"/>
      <c r="F66" s="10"/>
      <c r="G66" s="215" t="s">
        <v>37</v>
      </c>
      <c r="H66" s="215"/>
      <c r="I66" s="215">
        <f>SUM(I64:I65)</f>
        <v>0</v>
      </c>
      <c r="J66" s="3"/>
      <c r="K66" s="35"/>
      <c r="L66" s="12"/>
      <c r="M66" s="12"/>
      <c r="N66" s="12"/>
      <c r="O66" s="13"/>
      <c r="P66" s="10"/>
      <c r="Q66" s="215" t="s">
        <v>37</v>
      </c>
      <c r="R66" s="215"/>
      <c r="S66" s="215">
        <f>SUM(S64:S65)</f>
        <v>0</v>
      </c>
    </row>
    <row r="67" spans="1:19" x14ac:dyDescent="0.35">
      <c r="A67" s="35"/>
      <c r="B67" s="12"/>
      <c r="C67" s="12"/>
      <c r="D67" s="12"/>
      <c r="E67" s="13"/>
      <c r="F67" s="10"/>
      <c r="G67" s="6"/>
      <c r="H67" s="6"/>
      <c r="I67" s="6"/>
      <c r="J67" s="3"/>
      <c r="K67" s="35"/>
      <c r="L67" s="12"/>
      <c r="M67" s="12"/>
      <c r="N67" s="12"/>
      <c r="O67" s="13"/>
      <c r="P67" s="10"/>
      <c r="Q67" s="6"/>
      <c r="R67" s="6"/>
      <c r="S67" s="6"/>
    </row>
    <row r="68" spans="1:19" x14ac:dyDescent="0.35">
      <c r="A68" s="35"/>
      <c r="B68" s="12"/>
      <c r="C68" s="12"/>
      <c r="D68" s="12"/>
      <c r="E68" s="13"/>
      <c r="F68" s="10"/>
      <c r="G68" s="6"/>
      <c r="H68" s="6"/>
      <c r="I68" s="6"/>
      <c r="J68" s="3"/>
      <c r="K68" s="35"/>
      <c r="L68" s="12"/>
      <c r="M68" s="12"/>
      <c r="N68" s="12"/>
      <c r="O68" s="13"/>
      <c r="P68" s="10"/>
      <c r="Q68" s="6"/>
      <c r="R68" s="6"/>
      <c r="S68" s="6"/>
    </row>
    <row r="69" spans="1:19" ht="15" thickBot="1" x14ac:dyDescent="0.4">
      <c r="A69" s="35"/>
      <c r="B69" s="12"/>
      <c r="C69" s="12"/>
      <c r="D69" s="12"/>
      <c r="E69" s="13"/>
      <c r="F69" s="10"/>
      <c r="G69" s="6"/>
      <c r="H69" s="6"/>
      <c r="I69" s="6"/>
      <c r="J69" s="3"/>
      <c r="K69" s="35"/>
      <c r="L69" s="12"/>
      <c r="M69" s="12"/>
      <c r="N69" s="12"/>
      <c r="O69" s="13"/>
      <c r="P69" s="10"/>
      <c r="Q69" s="6"/>
      <c r="R69" s="6"/>
      <c r="S69" s="6"/>
    </row>
    <row r="70" spans="1:19" ht="19" thickBot="1" x14ac:dyDescent="0.5">
      <c r="A70" s="35"/>
      <c r="B70" s="75"/>
      <c r="C70" s="3"/>
      <c r="D70" s="3"/>
      <c r="E70" s="341"/>
      <c r="F70" s="3"/>
      <c r="G70" s="341"/>
      <c r="H70" s="341"/>
      <c r="I70" s="455" t="s">
        <v>0</v>
      </c>
      <c r="J70" s="456"/>
      <c r="K70" s="457"/>
      <c r="L70" s="3"/>
      <c r="M70" s="3"/>
      <c r="N70" s="3"/>
      <c r="O70" s="341"/>
      <c r="P70" s="3"/>
      <c r="Q70" s="341"/>
      <c r="R70" s="341"/>
      <c r="S70" s="341"/>
    </row>
    <row r="71" spans="1:19" ht="19" customHeight="1" thickBot="1" x14ac:dyDescent="0.5">
      <c r="A71" s="76"/>
      <c r="B71" s="193" t="str">
        <f t="shared" ref="B71:C80" si="24">L8</f>
        <v>M.N.  2</v>
      </c>
      <c r="C71" s="435" t="s">
        <v>6</v>
      </c>
      <c r="D71" s="424"/>
      <c r="E71" s="424"/>
      <c r="F71" s="424"/>
      <c r="G71" s="436"/>
      <c r="H71" s="363"/>
      <c r="I71" s="125" t="str">
        <f>S8</f>
        <v>B</v>
      </c>
      <c r="J71" s="33"/>
      <c r="K71" s="4"/>
      <c r="L71" s="152" t="str">
        <f t="shared" ref="L71:M80" si="25">L40</f>
        <v>Z.N.  1</v>
      </c>
      <c r="M71" s="424" t="s">
        <v>6</v>
      </c>
      <c r="N71" s="424"/>
      <c r="O71" s="424"/>
      <c r="P71" s="424"/>
      <c r="Q71" s="436"/>
      <c r="R71" s="338"/>
      <c r="S71" s="88" t="str">
        <f>S40</f>
        <v>D</v>
      </c>
    </row>
    <row r="72" spans="1:19" ht="14.5" customHeight="1" thickBot="1" x14ac:dyDescent="0.4">
      <c r="A72" s="76"/>
      <c r="B72" s="99" t="str">
        <f t="shared" si="24"/>
        <v>B.V. Bemmel 1</v>
      </c>
      <c r="C72" s="102" t="s">
        <v>7</v>
      </c>
      <c r="D72" s="101" t="s">
        <v>7</v>
      </c>
      <c r="E72" s="102" t="s">
        <v>8</v>
      </c>
      <c r="F72" s="102" t="s">
        <v>9</v>
      </c>
      <c r="G72" s="102" t="s">
        <v>10</v>
      </c>
      <c r="H72" s="342" t="s">
        <v>127</v>
      </c>
      <c r="I72" s="103" t="s">
        <v>11</v>
      </c>
      <c r="J72" s="30"/>
      <c r="K72" s="4"/>
      <c r="L72" s="99" t="str">
        <f t="shared" si="25"/>
        <v>De Woelige Werf</v>
      </c>
      <c r="M72" s="102" t="s">
        <v>7</v>
      </c>
      <c r="N72" s="101" t="s">
        <v>7</v>
      </c>
      <c r="O72" s="102" t="s">
        <v>8</v>
      </c>
      <c r="P72" s="102" t="s">
        <v>9</v>
      </c>
      <c r="Q72" s="102" t="s">
        <v>10</v>
      </c>
      <c r="R72" s="342" t="s">
        <v>127</v>
      </c>
      <c r="S72" s="103" t="s">
        <v>11</v>
      </c>
    </row>
    <row r="73" spans="1:19" ht="15" thickBot="1" x14ac:dyDescent="0.4">
      <c r="A73" s="89">
        <f>K10</f>
        <v>9</v>
      </c>
      <c r="B73" s="322" t="str">
        <f t="shared" si="24"/>
        <v>Kees van der Zijden</v>
      </c>
      <c r="C73" s="318">
        <f t="shared" si="24"/>
        <v>65</v>
      </c>
      <c r="D73" s="29"/>
      <c r="E73" s="29"/>
      <c r="F73" s="29"/>
      <c r="G73" s="106" t="e">
        <f t="shared" ref="G73:G80" si="26">E73/F73</f>
        <v>#DIV/0!</v>
      </c>
      <c r="H73" s="343" t="e">
        <f t="shared" ref="H73:H80" si="27">E73/D73*100</f>
        <v>#DIV/0!</v>
      </c>
      <c r="I73" s="105"/>
      <c r="J73" s="30"/>
      <c r="K73" s="89">
        <f>K42</f>
        <v>25</v>
      </c>
      <c r="L73" s="322" t="str">
        <f t="shared" si="25"/>
        <v>Karel Pattiasina</v>
      </c>
      <c r="M73" s="318">
        <f t="shared" si="25"/>
        <v>-80</v>
      </c>
      <c r="N73" s="29"/>
      <c r="O73" s="29"/>
      <c r="P73" s="29"/>
      <c r="Q73" s="106" t="e">
        <f t="shared" ref="Q73:Q80" si="28">O73/P73</f>
        <v>#DIV/0!</v>
      </c>
      <c r="R73" s="343" t="e">
        <f t="shared" ref="R73:R80" si="29">O73/N73*100</f>
        <v>#DIV/0!</v>
      </c>
      <c r="S73" s="105"/>
    </row>
    <row r="74" spans="1:19" ht="15" thickBot="1" x14ac:dyDescent="0.4">
      <c r="A74" s="89">
        <f t="shared" ref="A74:A80" si="30">K11</f>
        <v>10</v>
      </c>
      <c r="B74" s="324" t="str">
        <f t="shared" si="24"/>
        <v>Roel Rijndertse</v>
      </c>
      <c r="C74" s="318">
        <f t="shared" si="24"/>
        <v>60</v>
      </c>
      <c r="D74" s="29"/>
      <c r="E74" s="29"/>
      <c r="F74" s="29"/>
      <c r="G74" s="25" t="e">
        <f t="shared" si="26"/>
        <v>#DIV/0!</v>
      </c>
      <c r="H74" s="343" t="e">
        <f t="shared" si="27"/>
        <v>#DIV/0!</v>
      </c>
      <c r="I74" s="105"/>
      <c r="J74" s="30"/>
      <c r="K74" s="89">
        <f t="shared" ref="K74:K80" si="31">K43</f>
        <v>26</v>
      </c>
      <c r="L74" s="324" t="str">
        <f t="shared" si="25"/>
        <v>Dolf Vorenhout</v>
      </c>
      <c r="M74" s="318">
        <f t="shared" si="25"/>
        <v>-75</v>
      </c>
      <c r="N74" s="29"/>
      <c r="O74" s="29"/>
      <c r="P74" s="29"/>
      <c r="Q74" s="25" t="e">
        <f t="shared" si="28"/>
        <v>#DIV/0!</v>
      </c>
      <c r="R74" s="343" t="e">
        <f t="shared" si="29"/>
        <v>#DIV/0!</v>
      </c>
      <c r="S74" s="105"/>
    </row>
    <row r="75" spans="1:19" ht="15" thickBot="1" x14ac:dyDescent="0.4">
      <c r="A75" s="89">
        <f t="shared" si="30"/>
        <v>11</v>
      </c>
      <c r="B75" s="324" t="str">
        <f t="shared" si="24"/>
        <v>Harrie Peters</v>
      </c>
      <c r="C75" s="318">
        <f t="shared" si="24"/>
        <v>47</v>
      </c>
      <c r="D75" s="29"/>
      <c r="E75" s="29"/>
      <c r="F75" s="29"/>
      <c r="G75" s="25" t="e">
        <f t="shared" si="26"/>
        <v>#DIV/0!</v>
      </c>
      <c r="H75" s="343" t="e">
        <f t="shared" si="27"/>
        <v>#DIV/0!</v>
      </c>
      <c r="I75" s="105"/>
      <c r="J75" s="30"/>
      <c r="K75" s="89">
        <f t="shared" si="31"/>
        <v>27</v>
      </c>
      <c r="L75" s="324" t="str">
        <f t="shared" si="25"/>
        <v>John Schweertman</v>
      </c>
      <c r="M75" s="318">
        <f t="shared" si="25"/>
        <v>-55</v>
      </c>
      <c r="N75" s="29"/>
      <c r="O75" s="29"/>
      <c r="P75" s="29"/>
      <c r="Q75" s="25" t="e">
        <f t="shared" si="28"/>
        <v>#DIV/0!</v>
      </c>
      <c r="R75" s="343" t="e">
        <f t="shared" si="29"/>
        <v>#DIV/0!</v>
      </c>
      <c r="S75" s="105"/>
    </row>
    <row r="76" spans="1:19" ht="15" thickBot="1" x14ac:dyDescent="0.4">
      <c r="A76" s="89">
        <f t="shared" si="30"/>
        <v>12</v>
      </c>
      <c r="B76" s="324" t="str">
        <f t="shared" si="24"/>
        <v xml:space="preserve">Fons Dams </v>
      </c>
      <c r="C76" s="318">
        <f t="shared" si="24"/>
        <v>41</v>
      </c>
      <c r="D76" s="29"/>
      <c r="E76" s="29"/>
      <c r="F76" s="29"/>
      <c r="G76" s="25" t="e">
        <f t="shared" si="26"/>
        <v>#DIV/0!</v>
      </c>
      <c r="H76" s="343" t="e">
        <f t="shared" si="27"/>
        <v>#DIV/0!</v>
      </c>
      <c r="I76" s="105"/>
      <c r="J76" s="30"/>
      <c r="K76" s="89">
        <f t="shared" si="31"/>
        <v>28</v>
      </c>
      <c r="L76" s="324" t="str">
        <f t="shared" si="25"/>
        <v>Jan Moekotte</v>
      </c>
      <c r="M76" s="318">
        <f t="shared" si="25"/>
        <v>-53</v>
      </c>
      <c r="N76" s="29"/>
      <c r="O76" s="29"/>
      <c r="P76" s="29"/>
      <c r="Q76" s="25" t="e">
        <f t="shared" si="28"/>
        <v>#DIV/0!</v>
      </c>
      <c r="R76" s="343" t="e">
        <f t="shared" si="29"/>
        <v>#DIV/0!</v>
      </c>
      <c r="S76" s="105"/>
    </row>
    <row r="77" spans="1:19" ht="15" thickBot="1" x14ac:dyDescent="0.4">
      <c r="A77" s="89">
        <f t="shared" si="30"/>
        <v>13</v>
      </c>
      <c r="B77" s="324">
        <f t="shared" si="24"/>
        <v>0</v>
      </c>
      <c r="C77" s="318">
        <f t="shared" si="24"/>
        <v>0</v>
      </c>
      <c r="D77" s="29"/>
      <c r="E77" s="29"/>
      <c r="F77" s="29"/>
      <c r="G77" s="25" t="e">
        <f t="shared" si="26"/>
        <v>#DIV/0!</v>
      </c>
      <c r="H77" s="343" t="e">
        <f t="shared" si="27"/>
        <v>#DIV/0!</v>
      </c>
      <c r="I77" s="105"/>
      <c r="J77" s="30"/>
      <c r="K77" s="89">
        <f t="shared" si="31"/>
        <v>29</v>
      </c>
      <c r="L77" s="324" t="str">
        <f t="shared" si="25"/>
        <v>Johan Dekker</v>
      </c>
      <c r="M77" s="318">
        <f t="shared" si="25"/>
        <v>-41</v>
      </c>
      <c r="N77" s="29"/>
      <c r="O77" s="29"/>
      <c r="P77" s="29"/>
      <c r="Q77" s="25" t="e">
        <f t="shared" si="28"/>
        <v>#DIV/0!</v>
      </c>
      <c r="R77" s="343" t="e">
        <f t="shared" si="29"/>
        <v>#DIV/0!</v>
      </c>
      <c r="S77" s="105"/>
    </row>
    <row r="78" spans="1:19" ht="15" thickBot="1" x14ac:dyDescent="0.4">
      <c r="A78" s="89">
        <f t="shared" si="30"/>
        <v>14</v>
      </c>
      <c r="B78" s="324">
        <f t="shared" si="24"/>
        <v>0</v>
      </c>
      <c r="C78" s="318">
        <f t="shared" si="24"/>
        <v>0</v>
      </c>
      <c r="D78" s="29"/>
      <c r="E78" s="29"/>
      <c r="F78" s="29"/>
      <c r="G78" s="25" t="e">
        <f t="shared" si="26"/>
        <v>#DIV/0!</v>
      </c>
      <c r="H78" s="343" t="e">
        <f t="shared" si="27"/>
        <v>#DIV/0!</v>
      </c>
      <c r="I78" s="105"/>
      <c r="J78" s="7"/>
      <c r="K78" s="89">
        <f t="shared" si="31"/>
        <v>30</v>
      </c>
      <c r="L78" s="324" t="str">
        <f t="shared" si="25"/>
        <v>Theo vermeirssen</v>
      </c>
      <c r="M78" s="318">
        <f t="shared" si="25"/>
        <v>-37</v>
      </c>
      <c r="N78" s="29"/>
      <c r="O78" s="29"/>
      <c r="P78" s="29"/>
      <c r="Q78" s="25" t="e">
        <f t="shared" si="28"/>
        <v>#DIV/0!</v>
      </c>
      <c r="R78" s="343" t="e">
        <f t="shared" si="29"/>
        <v>#DIV/0!</v>
      </c>
      <c r="S78" s="105"/>
    </row>
    <row r="79" spans="1:19" ht="15" thickBot="1" x14ac:dyDescent="0.4">
      <c r="A79" s="89">
        <f t="shared" si="30"/>
        <v>15</v>
      </c>
      <c r="B79" s="324">
        <f t="shared" si="24"/>
        <v>0</v>
      </c>
      <c r="C79" s="318">
        <f t="shared" si="24"/>
        <v>0</v>
      </c>
      <c r="D79" s="29"/>
      <c r="E79" s="29"/>
      <c r="F79" s="29"/>
      <c r="G79" s="25" t="e">
        <f t="shared" si="26"/>
        <v>#DIV/0!</v>
      </c>
      <c r="H79" s="343" t="e">
        <f t="shared" si="27"/>
        <v>#DIV/0!</v>
      </c>
      <c r="I79" s="105"/>
      <c r="J79" s="3"/>
      <c r="K79" s="89">
        <f t="shared" si="31"/>
        <v>31</v>
      </c>
      <c r="L79" s="324" t="str">
        <f t="shared" si="25"/>
        <v>Maria Musters</v>
      </c>
      <c r="M79" s="318">
        <f t="shared" si="25"/>
        <v>-35</v>
      </c>
      <c r="N79" s="29"/>
      <c r="O79" s="29"/>
      <c r="P79" s="29"/>
      <c r="Q79" s="25" t="e">
        <f t="shared" si="28"/>
        <v>#DIV/0!</v>
      </c>
      <c r="R79" s="343" t="e">
        <f t="shared" si="29"/>
        <v>#DIV/0!</v>
      </c>
      <c r="S79" s="105"/>
    </row>
    <row r="80" spans="1:19" ht="15" thickBot="1" x14ac:dyDescent="0.4">
      <c r="A80" s="89">
        <f t="shared" si="30"/>
        <v>16</v>
      </c>
      <c r="B80" s="325">
        <f t="shared" si="24"/>
        <v>0</v>
      </c>
      <c r="C80" s="318">
        <f t="shared" si="24"/>
        <v>0</v>
      </c>
      <c r="D80" s="29"/>
      <c r="E80" s="29"/>
      <c r="F80" s="29"/>
      <c r="G80" s="26" t="e">
        <f t="shared" si="26"/>
        <v>#DIV/0!</v>
      </c>
      <c r="H80" s="344" t="e">
        <f t="shared" si="27"/>
        <v>#DIV/0!</v>
      </c>
      <c r="I80" s="345"/>
      <c r="J80" s="3"/>
      <c r="K80" s="89">
        <f t="shared" si="31"/>
        <v>32</v>
      </c>
      <c r="L80" s="325" t="str">
        <f t="shared" si="25"/>
        <v>Frans Gijzen</v>
      </c>
      <c r="M80" s="318">
        <f t="shared" si="25"/>
        <v>-31</v>
      </c>
      <c r="N80" s="365"/>
      <c r="O80" s="365"/>
      <c r="P80" s="365"/>
      <c r="Q80" s="26" t="e">
        <f t="shared" si="28"/>
        <v>#DIV/0!</v>
      </c>
      <c r="R80" s="344" t="e">
        <f t="shared" si="29"/>
        <v>#DIV/0!</v>
      </c>
      <c r="S80" s="345"/>
    </row>
    <row r="81" spans="1:19" ht="15" thickBot="1" x14ac:dyDescent="0.4">
      <c r="A81" s="348"/>
      <c r="B81" s="6"/>
      <c r="C81" s="148"/>
      <c r="D81" s="24">
        <f>SUM(D73:D80)</f>
        <v>0</v>
      </c>
      <c r="E81" s="24">
        <f>SUM(E73:E80)</f>
        <v>0</v>
      </c>
      <c r="F81" s="29"/>
      <c r="G81" s="350" t="s">
        <v>11</v>
      </c>
      <c r="H81" s="350"/>
      <c r="I81" s="24">
        <f>SUM(I73:I80)</f>
        <v>0</v>
      </c>
      <c r="J81" s="3"/>
      <c r="K81" s="348"/>
      <c r="L81" s="6"/>
      <c r="M81" s="148"/>
      <c r="N81" s="24">
        <f>SUM(N73:N80)</f>
        <v>0</v>
      </c>
      <c r="O81" s="24">
        <f>SUM(O73:O80)</f>
        <v>0</v>
      </c>
      <c r="P81" s="347"/>
      <c r="Q81" s="24" t="str">
        <f>G81</f>
        <v>PP</v>
      </c>
      <c r="R81" s="354"/>
      <c r="S81" s="355">
        <f>SUM(S73:S80)</f>
        <v>0</v>
      </c>
    </row>
    <row r="82" spans="1:19" ht="15" thickBot="1" x14ac:dyDescent="0.4">
      <c r="A82" s="76"/>
      <c r="B82" s="140" t="str">
        <f>B19</f>
        <v>Carambole %</v>
      </c>
      <c r="C82" s="432" t="e">
        <f>E81/D81*100</f>
        <v>#DIV/0!</v>
      </c>
      <c r="D82" s="433"/>
      <c r="E82" s="434"/>
      <c r="F82" s="46"/>
      <c r="G82" s="24" t="s">
        <v>84</v>
      </c>
      <c r="H82" s="24"/>
      <c r="I82" s="67"/>
      <c r="J82" s="111"/>
      <c r="K82" s="76"/>
      <c r="L82" s="140" t="str">
        <f>B19</f>
        <v>Carambole %</v>
      </c>
      <c r="M82" s="432" t="e">
        <f>O81/N81*100</f>
        <v>#DIV/0!</v>
      </c>
      <c r="N82" s="433"/>
      <c r="O82" s="434"/>
      <c r="P82" s="46"/>
      <c r="Q82" s="24" t="s">
        <v>84</v>
      </c>
      <c r="R82" s="24"/>
      <c r="S82" s="67"/>
    </row>
    <row r="83" spans="1:19" ht="15.5" thickTop="1" thickBot="1" x14ac:dyDescent="0.4">
      <c r="A83" s="341"/>
      <c r="B83" s="3"/>
      <c r="C83" s="3"/>
      <c r="D83" s="3"/>
      <c r="E83" s="341"/>
      <c r="F83" s="3"/>
      <c r="G83" s="215" t="s">
        <v>37</v>
      </c>
      <c r="H83" s="215"/>
      <c r="I83" s="215">
        <f>SUM(I81:I82)</f>
        <v>0</v>
      </c>
      <c r="J83" s="3"/>
      <c r="K83" s="341"/>
      <c r="L83" s="3"/>
      <c r="M83" s="3"/>
      <c r="N83" s="3"/>
      <c r="O83" s="341"/>
      <c r="P83" s="3"/>
      <c r="Q83" s="215" t="s">
        <v>37</v>
      </c>
      <c r="R83" s="215"/>
      <c r="S83" s="215">
        <f>SUM(S81:S82)</f>
        <v>0</v>
      </c>
    </row>
    <row r="84" spans="1:19" ht="19" thickBot="1" x14ac:dyDescent="0.5">
      <c r="A84" s="35"/>
      <c r="B84" s="5"/>
      <c r="C84" s="5"/>
      <c r="D84" s="5"/>
      <c r="E84" s="8"/>
      <c r="F84" s="8"/>
      <c r="G84" s="8"/>
      <c r="H84" s="8"/>
      <c r="I84" s="74"/>
      <c r="J84" s="437"/>
      <c r="K84" s="437"/>
      <c r="L84" s="8"/>
      <c r="M84" s="8"/>
      <c r="N84" s="8"/>
    </row>
    <row r="85" spans="1:19" ht="19" customHeight="1" thickBot="1" x14ac:dyDescent="0.5">
      <c r="A85" s="154"/>
      <c r="B85" s="153" t="str">
        <f t="shared" ref="B85:C94" si="32">L22</f>
        <v>W.N.  Noord</v>
      </c>
      <c r="C85" s="435" t="s">
        <v>6</v>
      </c>
      <c r="D85" s="424"/>
      <c r="E85" s="424"/>
      <c r="F85" s="424"/>
      <c r="G85" s="436"/>
      <c r="H85" s="338"/>
      <c r="I85" s="88" t="str">
        <f>S22</f>
        <v>C</v>
      </c>
      <c r="J85" s="217"/>
      <c r="K85" s="76"/>
      <c r="L85" s="150" t="str">
        <f t="shared" ref="L85:M94" si="33">L40</f>
        <v>Z.N.  1</v>
      </c>
      <c r="M85" s="452" t="s">
        <v>6</v>
      </c>
      <c r="N85" s="453"/>
      <c r="O85" s="453"/>
      <c r="P85" s="453"/>
      <c r="Q85" s="454"/>
      <c r="R85" s="337"/>
      <c r="S85" s="114" t="str">
        <f>S40</f>
        <v>D</v>
      </c>
    </row>
    <row r="86" spans="1:19" ht="14.5" customHeight="1" thickBot="1" x14ac:dyDescent="0.4">
      <c r="A86" s="4"/>
      <c r="B86" s="99" t="str">
        <f t="shared" si="32"/>
        <v>Bilj. In Waarland 6</v>
      </c>
      <c r="C86" s="102" t="s">
        <v>7</v>
      </c>
      <c r="D86" s="101" t="s">
        <v>7</v>
      </c>
      <c r="E86" s="102" t="s">
        <v>8</v>
      </c>
      <c r="F86" s="102" t="s">
        <v>9</v>
      </c>
      <c r="G86" s="102" t="s">
        <v>10</v>
      </c>
      <c r="H86" s="342" t="s">
        <v>127</v>
      </c>
      <c r="I86" s="103" t="s">
        <v>11</v>
      </c>
      <c r="J86" s="30"/>
      <c r="K86" s="79"/>
      <c r="L86" s="115" t="str">
        <f t="shared" si="33"/>
        <v>De Woelige Werf</v>
      </c>
      <c r="M86" s="118" t="s">
        <v>7</v>
      </c>
      <c r="N86" s="117" t="s">
        <v>7</v>
      </c>
      <c r="O86" s="118" t="s">
        <v>8</v>
      </c>
      <c r="P86" s="118" t="s">
        <v>9</v>
      </c>
      <c r="Q86" s="118" t="s">
        <v>10</v>
      </c>
      <c r="R86" s="342" t="s">
        <v>127</v>
      </c>
      <c r="S86" s="119" t="s">
        <v>11</v>
      </c>
    </row>
    <row r="87" spans="1:19" ht="15" thickBot="1" x14ac:dyDescent="0.4">
      <c r="A87" s="89">
        <f t="shared" ref="A87:A94" si="34">K24</f>
        <v>17</v>
      </c>
      <c r="B87" s="322" t="str">
        <f t="shared" si="32"/>
        <v>John Bruin</v>
      </c>
      <c r="C87" s="323">
        <f t="shared" si="32"/>
        <v>75</v>
      </c>
      <c r="D87" s="29"/>
      <c r="E87" s="29"/>
      <c r="F87" s="29"/>
      <c r="G87" s="106" t="e">
        <f t="shared" ref="G87:G94" si="35">E87/F87</f>
        <v>#DIV/0!</v>
      </c>
      <c r="H87" s="343" t="e">
        <f t="shared" ref="H87:H94" si="36">E87/D87*100</f>
        <v>#DIV/0!</v>
      </c>
      <c r="I87" s="105"/>
      <c r="J87" s="30"/>
      <c r="K87" s="89">
        <f>K42</f>
        <v>25</v>
      </c>
      <c r="L87" s="322" t="str">
        <f t="shared" si="33"/>
        <v>Karel Pattiasina</v>
      </c>
      <c r="M87" s="323">
        <f t="shared" si="33"/>
        <v>-80</v>
      </c>
      <c r="N87" s="29"/>
      <c r="O87" s="29"/>
      <c r="P87" s="29"/>
      <c r="Q87" s="106" t="e">
        <f t="shared" ref="Q87:Q94" si="37">O87/P87</f>
        <v>#DIV/0!</v>
      </c>
      <c r="R87" s="343" t="e">
        <f t="shared" ref="R87:R94" si="38">O87/N87*100</f>
        <v>#DIV/0!</v>
      </c>
      <c r="S87" s="105"/>
    </row>
    <row r="88" spans="1:19" ht="15" thickBot="1" x14ac:dyDescent="0.4">
      <c r="A88" s="89">
        <f t="shared" si="34"/>
        <v>18</v>
      </c>
      <c r="B88" s="324" t="str">
        <f t="shared" si="32"/>
        <v>Jan Schouten</v>
      </c>
      <c r="C88" s="323">
        <f t="shared" si="32"/>
        <v>70</v>
      </c>
      <c r="D88" s="29"/>
      <c r="E88" s="29"/>
      <c r="F88" s="29"/>
      <c r="G88" s="25" t="e">
        <f t="shared" si="35"/>
        <v>#DIV/0!</v>
      </c>
      <c r="H88" s="343" t="e">
        <f t="shared" si="36"/>
        <v>#DIV/0!</v>
      </c>
      <c r="I88" s="105"/>
      <c r="J88" s="30"/>
      <c r="K88" s="89">
        <f t="shared" ref="K88:K94" si="39">K43</f>
        <v>26</v>
      </c>
      <c r="L88" s="324" t="str">
        <f t="shared" si="33"/>
        <v>Dolf Vorenhout</v>
      </c>
      <c r="M88" s="323">
        <f t="shared" si="33"/>
        <v>-75</v>
      </c>
      <c r="N88" s="29"/>
      <c r="O88" s="29"/>
      <c r="P88" s="29"/>
      <c r="Q88" s="25" t="e">
        <f t="shared" si="37"/>
        <v>#DIV/0!</v>
      </c>
      <c r="R88" s="343" t="e">
        <f t="shared" si="38"/>
        <v>#DIV/0!</v>
      </c>
      <c r="S88" s="105"/>
    </row>
    <row r="89" spans="1:19" ht="15" thickBot="1" x14ac:dyDescent="0.4">
      <c r="A89" s="89">
        <f t="shared" si="34"/>
        <v>19</v>
      </c>
      <c r="B89" s="324" t="str">
        <f t="shared" si="32"/>
        <v>Sjaak valk</v>
      </c>
      <c r="C89" s="323">
        <f t="shared" si="32"/>
        <v>65</v>
      </c>
      <c r="D89" s="29"/>
      <c r="E89" s="29"/>
      <c r="F89" s="29"/>
      <c r="G89" s="25" t="e">
        <f t="shared" si="35"/>
        <v>#DIV/0!</v>
      </c>
      <c r="H89" s="343" t="e">
        <f t="shared" si="36"/>
        <v>#DIV/0!</v>
      </c>
      <c r="I89" s="105"/>
      <c r="J89" s="30"/>
      <c r="K89" s="89">
        <f t="shared" si="39"/>
        <v>27</v>
      </c>
      <c r="L89" s="324" t="str">
        <f t="shared" si="33"/>
        <v>John Schweertman</v>
      </c>
      <c r="M89" s="323">
        <f t="shared" si="33"/>
        <v>-55</v>
      </c>
      <c r="N89" s="29"/>
      <c r="O89" s="29"/>
      <c r="P89" s="29"/>
      <c r="Q89" s="25" t="e">
        <f t="shared" si="37"/>
        <v>#DIV/0!</v>
      </c>
      <c r="R89" s="343" t="e">
        <f t="shared" si="38"/>
        <v>#DIV/0!</v>
      </c>
      <c r="S89" s="105"/>
    </row>
    <row r="90" spans="1:19" ht="15" thickBot="1" x14ac:dyDescent="0.4">
      <c r="A90" s="89">
        <f t="shared" si="34"/>
        <v>20</v>
      </c>
      <c r="B90" s="324" t="str">
        <f t="shared" si="32"/>
        <v>Sjaak Rood</v>
      </c>
      <c r="C90" s="323">
        <f t="shared" si="32"/>
        <v>65</v>
      </c>
      <c r="D90" s="29"/>
      <c r="E90" s="29"/>
      <c r="F90" s="29"/>
      <c r="G90" s="25" t="e">
        <f t="shared" si="35"/>
        <v>#DIV/0!</v>
      </c>
      <c r="H90" s="343" t="e">
        <f t="shared" si="36"/>
        <v>#DIV/0!</v>
      </c>
      <c r="I90" s="105"/>
      <c r="J90" s="30"/>
      <c r="K90" s="89">
        <f t="shared" si="39"/>
        <v>28</v>
      </c>
      <c r="L90" s="324" t="str">
        <f t="shared" si="33"/>
        <v>Jan Moekotte</v>
      </c>
      <c r="M90" s="323">
        <f t="shared" si="33"/>
        <v>-53</v>
      </c>
      <c r="N90" s="29"/>
      <c r="O90" s="29"/>
      <c r="P90" s="29"/>
      <c r="Q90" s="25" t="e">
        <f t="shared" si="37"/>
        <v>#DIV/0!</v>
      </c>
      <c r="R90" s="343" t="e">
        <f t="shared" si="38"/>
        <v>#DIV/0!</v>
      </c>
      <c r="S90" s="105"/>
    </row>
    <row r="91" spans="1:19" ht="15" thickBot="1" x14ac:dyDescent="0.4">
      <c r="A91" s="89">
        <f t="shared" si="34"/>
        <v>21</v>
      </c>
      <c r="B91" s="324" t="str">
        <f t="shared" si="32"/>
        <v>Piet Carnas</v>
      </c>
      <c r="C91" s="323">
        <f t="shared" si="32"/>
        <v>47</v>
      </c>
      <c r="D91" s="29"/>
      <c r="E91" s="29"/>
      <c r="F91" s="29"/>
      <c r="G91" s="25" t="e">
        <f t="shared" si="35"/>
        <v>#DIV/0!</v>
      </c>
      <c r="H91" s="343" t="e">
        <f t="shared" si="36"/>
        <v>#DIV/0!</v>
      </c>
      <c r="I91" s="105"/>
      <c r="J91" s="30"/>
      <c r="K91" s="89">
        <f t="shared" si="39"/>
        <v>29</v>
      </c>
      <c r="L91" s="324" t="str">
        <f t="shared" si="33"/>
        <v>Johan Dekker</v>
      </c>
      <c r="M91" s="323">
        <f t="shared" si="33"/>
        <v>-41</v>
      </c>
      <c r="N91" s="29"/>
      <c r="O91" s="29"/>
      <c r="P91" s="29"/>
      <c r="Q91" s="25" t="e">
        <f t="shared" si="37"/>
        <v>#DIV/0!</v>
      </c>
      <c r="R91" s="343" t="e">
        <f t="shared" si="38"/>
        <v>#DIV/0!</v>
      </c>
      <c r="S91" s="105"/>
    </row>
    <row r="92" spans="1:19" ht="15" thickBot="1" x14ac:dyDescent="0.4">
      <c r="A92" s="89">
        <f t="shared" si="34"/>
        <v>22</v>
      </c>
      <c r="B92" s="324" t="str">
        <f t="shared" si="32"/>
        <v>Peter Smit</v>
      </c>
      <c r="C92" s="323">
        <f t="shared" si="32"/>
        <v>43</v>
      </c>
      <c r="D92" s="29"/>
      <c r="E92" s="29"/>
      <c r="F92" s="29"/>
      <c r="G92" s="25" t="e">
        <f t="shared" si="35"/>
        <v>#DIV/0!</v>
      </c>
      <c r="H92" s="343" t="e">
        <f t="shared" si="36"/>
        <v>#DIV/0!</v>
      </c>
      <c r="I92" s="105"/>
      <c r="J92" s="9"/>
      <c r="K92" s="89">
        <f t="shared" si="39"/>
        <v>30</v>
      </c>
      <c r="L92" s="324" t="str">
        <f t="shared" si="33"/>
        <v>Theo vermeirssen</v>
      </c>
      <c r="M92" s="323">
        <f t="shared" si="33"/>
        <v>-37</v>
      </c>
      <c r="N92" s="29"/>
      <c r="O92" s="29"/>
      <c r="P92" s="29"/>
      <c r="Q92" s="25" t="e">
        <f t="shared" si="37"/>
        <v>#DIV/0!</v>
      </c>
      <c r="R92" s="343" t="e">
        <f t="shared" si="38"/>
        <v>#DIV/0!</v>
      </c>
      <c r="S92" s="105"/>
    </row>
    <row r="93" spans="1:19" ht="15" thickBot="1" x14ac:dyDescent="0.4">
      <c r="A93" s="89">
        <f t="shared" si="34"/>
        <v>23</v>
      </c>
      <c r="B93" s="324" t="str">
        <f t="shared" si="32"/>
        <v>Jan Bruin</v>
      </c>
      <c r="C93" s="323">
        <f t="shared" si="32"/>
        <v>43</v>
      </c>
      <c r="D93" s="29"/>
      <c r="E93" s="29"/>
      <c r="F93" s="29"/>
      <c r="G93" s="25" t="e">
        <f t="shared" si="35"/>
        <v>#DIV/0!</v>
      </c>
      <c r="H93" s="343" t="e">
        <f t="shared" si="36"/>
        <v>#DIV/0!</v>
      </c>
      <c r="I93" s="105"/>
      <c r="J93" s="6"/>
      <c r="K93" s="89">
        <f t="shared" si="39"/>
        <v>31</v>
      </c>
      <c r="L93" s="324" t="str">
        <f t="shared" si="33"/>
        <v>Maria Musters</v>
      </c>
      <c r="M93" s="323">
        <f t="shared" si="33"/>
        <v>-35</v>
      </c>
      <c r="N93" s="29"/>
      <c r="O93" s="29"/>
      <c r="P93" s="29"/>
      <c r="Q93" s="25" t="e">
        <f t="shared" si="37"/>
        <v>#DIV/0!</v>
      </c>
      <c r="R93" s="343" t="e">
        <f t="shared" si="38"/>
        <v>#DIV/0!</v>
      </c>
      <c r="S93" s="105"/>
    </row>
    <row r="94" spans="1:19" ht="15" thickBot="1" x14ac:dyDescent="0.4">
      <c r="A94" s="89">
        <f t="shared" si="34"/>
        <v>24</v>
      </c>
      <c r="B94" s="325" t="str">
        <f t="shared" si="32"/>
        <v>Jan Stoop</v>
      </c>
      <c r="C94" s="323">
        <f t="shared" si="32"/>
        <v>35</v>
      </c>
      <c r="D94" s="29"/>
      <c r="E94" s="29"/>
      <c r="F94" s="29"/>
      <c r="G94" s="26" t="e">
        <f t="shared" si="35"/>
        <v>#DIV/0!</v>
      </c>
      <c r="H94" s="344" t="e">
        <f t="shared" si="36"/>
        <v>#DIV/0!</v>
      </c>
      <c r="I94" s="345"/>
      <c r="J94" s="6"/>
      <c r="K94" s="89">
        <f t="shared" si="39"/>
        <v>32</v>
      </c>
      <c r="L94" s="325" t="str">
        <f t="shared" si="33"/>
        <v>Frans Gijzen</v>
      </c>
      <c r="M94" s="323">
        <f t="shared" si="33"/>
        <v>-31</v>
      </c>
      <c r="N94" s="365"/>
      <c r="O94" s="365"/>
      <c r="P94" s="365"/>
      <c r="Q94" s="26" t="e">
        <f t="shared" si="37"/>
        <v>#DIV/0!</v>
      </c>
      <c r="R94" s="344" t="e">
        <f t="shared" si="38"/>
        <v>#DIV/0!</v>
      </c>
      <c r="S94" s="345"/>
    </row>
    <row r="95" spans="1:19" ht="15" thickBot="1" x14ac:dyDescent="0.4">
      <c r="A95" s="80"/>
      <c r="B95" s="6"/>
      <c r="C95" s="148"/>
      <c r="D95" s="24">
        <f>SUM(D87:D94)</f>
        <v>0</v>
      </c>
      <c r="E95" s="24">
        <f>SUM(E87:E94)</f>
        <v>0</v>
      </c>
      <c r="F95" s="29"/>
      <c r="G95" s="350" t="s">
        <v>11</v>
      </c>
      <c r="H95" s="356"/>
      <c r="I95" s="355">
        <f>SUM(I87:I94)</f>
        <v>0</v>
      </c>
      <c r="J95" s="3"/>
      <c r="K95" s="348"/>
      <c r="L95" s="10"/>
      <c r="M95" s="148"/>
      <c r="N95" s="24">
        <f>SUM(N87:N94)</f>
        <v>0</v>
      </c>
      <c r="O95" s="24">
        <f>SUM(O87:O94)</f>
        <v>0</v>
      </c>
      <c r="P95" s="347"/>
      <c r="Q95" s="350" t="s">
        <v>11</v>
      </c>
      <c r="R95" s="350"/>
      <c r="S95" s="24">
        <f>SUM(S87:S94)</f>
        <v>0</v>
      </c>
    </row>
    <row r="96" spans="1:19" ht="15" thickBot="1" x14ac:dyDescent="0.4">
      <c r="A96" s="76"/>
      <c r="B96" s="44" t="str">
        <f>B33</f>
        <v>Carambole %</v>
      </c>
      <c r="C96" s="432" t="e">
        <f>E95/D95*100</f>
        <v>#DIV/0!</v>
      </c>
      <c r="D96" s="433"/>
      <c r="E96" s="434"/>
      <c r="F96" s="46"/>
      <c r="G96" s="24" t="s">
        <v>84</v>
      </c>
      <c r="H96" s="24"/>
      <c r="I96" s="67"/>
      <c r="J96" s="111"/>
      <c r="K96" s="76"/>
      <c r="L96" s="140" t="str">
        <f>B19</f>
        <v>Carambole %</v>
      </c>
      <c r="M96" s="432" t="e">
        <f>O95/N95*100</f>
        <v>#DIV/0!</v>
      </c>
      <c r="N96" s="433"/>
      <c r="O96" s="434"/>
      <c r="P96" s="46"/>
      <c r="Q96" s="24" t="s">
        <v>84</v>
      </c>
      <c r="R96" s="24"/>
      <c r="S96" s="67"/>
    </row>
    <row r="97" spans="1:19" ht="15.5" thickTop="1" thickBot="1" x14ac:dyDescent="0.4">
      <c r="A97" s="35"/>
      <c r="G97" s="215" t="s">
        <v>37</v>
      </c>
      <c r="H97" s="215"/>
      <c r="I97" s="215">
        <f>SUM(I95:I96)</f>
        <v>0</v>
      </c>
      <c r="Q97" s="215" t="s">
        <v>37</v>
      </c>
      <c r="R97" s="215"/>
      <c r="S97" s="215">
        <f>SUM(S95:S96)</f>
        <v>0</v>
      </c>
    </row>
    <row r="98" spans="1:19" x14ac:dyDescent="0.35">
      <c r="A98" s="35"/>
    </row>
    <row r="99" spans="1:19" x14ac:dyDescent="0.35">
      <c r="A99" s="35"/>
    </row>
    <row r="100" spans="1:19" x14ac:dyDescent="0.35">
      <c r="A100" s="35"/>
    </row>
    <row r="101" spans="1:19" x14ac:dyDescent="0.35">
      <c r="A101" s="35"/>
    </row>
    <row r="102" spans="1:19" x14ac:dyDescent="0.35">
      <c r="A102" s="35"/>
    </row>
    <row r="103" spans="1:19" x14ac:dyDescent="0.35">
      <c r="A103" s="35"/>
    </row>
    <row r="104" spans="1:19" x14ac:dyDescent="0.35">
      <c r="A104" s="35"/>
    </row>
    <row r="105" spans="1:19" ht="15.5" x14ac:dyDescent="0.35">
      <c r="A105" s="35"/>
      <c r="B105" s="31"/>
    </row>
    <row r="106" spans="1:19" ht="15" thickBot="1" x14ac:dyDescent="0.4">
      <c r="A106" s="35"/>
    </row>
    <row r="107" spans="1:19" ht="19" thickBot="1" x14ac:dyDescent="0.5">
      <c r="A107" s="49"/>
      <c r="B107" s="141" t="s">
        <v>18</v>
      </c>
      <c r="C107" s="82" t="s">
        <v>20</v>
      </c>
      <c r="D107" s="50"/>
      <c r="E107" s="14"/>
      <c r="F107" s="14"/>
      <c r="G107" s="14"/>
      <c r="H107" s="14"/>
      <c r="I107" s="14"/>
      <c r="K107" s="73"/>
    </row>
    <row r="108" spans="1:19" ht="15" thickBot="1" x14ac:dyDescent="0.4">
      <c r="A108" s="35"/>
    </row>
    <row r="109" spans="1:19" ht="21.5" thickBot="1" x14ac:dyDescent="0.4">
      <c r="A109" s="31">
        <v>1</v>
      </c>
      <c r="B109" s="449" t="str">
        <f>B8</f>
        <v>N.O.N. Zuid</v>
      </c>
      <c r="C109" s="450"/>
      <c r="D109" s="451"/>
      <c r="F109" s="366" t="s">
        <v>11</v>
      </c>
      <c r="G109" s="367" t="s">
        <v>41</v>
      </c>
      <c r="H109" s="423" t="s">
        <v>8</v>
      </c>
      <c r="I109" s="424"/>
      <c r="J109" s="425"/>
      <c r="L109" s="198" t="s">
        <v>12</v>
      </c>
      <c r="M109" s="204">
        <v>1</v>
      </c>
      <c r="N109" s="442"/>
      <c r="O109" s="442"/>
      <c r="P109" s="442"/>
      <c r="Q109" s="442"/>
      <c r="R109" s="442"/>
      <c r="S109" s="442"/>
    </row>
    <row r="110" spans="1:19" ht="21.5" thickBot="1" x14ac:dyDescent="0.55000000000000004">
      <c r="A110" s="31"/>
      <c r="B110" s="426" t="str">
        <f>B9</f>
        <v>Slootermeer 02</v>
      </c>
      <c r="C110" s="427"/>
      <c r="D110" s="428"/>
      <c r="F110" s="28">
        <f>SUM(I20,I34,I52)</f>
        <v>0</v>
      </c>
      <c r="G110" s="200">
        <f>SUM(D18,D32,D50)</f>
        <v>0</v>
      </c>
      <c r="H110" s="415">
        <f>SUM(E18,E32,E50)</f>
        <v>0</v>
      </c>
      <c r="I110" s="416"/>
      <c r="J110" s="417"/>
      <c r="L110" s="201" t="e">
        <f>H110/G110*100</f>
        <v>#DIV/0!</v>
      </c>
      <c r="M110" s="202">
        <v>2</v>
      </c>
      <c r="N110" s="442"/>
      <c r="O110" s="442"/>
      <c r="P110" s="442"/>
      <c r="Q110" s="442"/>
      <c r="R110" s="442"/>
      <c r="S110" s="442"/>
    </row>
    <row r="111" spans="1:19" ht="19" thickBot="1" x14ac:dyDescent="0.4">
      <c r="A111" s="31"/>
      <c r="F111" s="35"/>
      <c r="M111" s="38">
        <v>3</v>
      </c>
      <c r="N111" s="442"/>
      <c r="O111" s="442"/>
      <c r="P111" s="442"/>
      <c r="Q111" s="442"/>
      <c r="R111" s="442"/>
      <c r="S111" s="442"/>
    </row>
    <row r="112" spans="1:19" ht="19" thickBot="1" x14ac:dyDescent="0.4">
      <c r="A112" s="31"/>
      <c r="F112" s="35"/>
      <c r="M112" s="38">
        <v>4</v>
      </c>
      <c r="N112" s="443"/>
      <c r="O112" s="444"/>
      <c r="P112" s="444"/>
      <c r="Q112" s="444"/>
      <c r="R112" s="444"/>
      <c r="S112" s="445"/>
    </row>
    <row r="113" spans="1:12" ht="16" thickBot="1" x14ac:dyDescent="0.4">
      <c r="A113" s="32">
        <v>2</v>
      </c>
      <c r="B113" s="446" t="str">
        <f>L8</f>
        <v>M.N.  2</v>
      </c>
      <c r="C113" s="447"/>
      <c r="D113" s="448"/>
      <c r="F113" s="27" t="s">
        <v>11</v>
      </c>
      <c r="G113" s="198" t="s">
        <v>41</v>
      </c>
      <c r="H113" s="423" t="s">
        <v>8</v>
      </c>
      <c r="I113" s="424"/>
      <c r="J113" s="425"/>
      <c r="L113" s="198" t="s">
        <v>12</v>
      </c>
    </row>
    <row r="114" spans="1:12" ht="21.5" thickBot="1" x14ac:dyDescent="0.55000000000000004">
      <c r="A114" s="32"/>
      <c r="B114" s="426" t="str">
        <f>L9</f>
        <v>B.V. Bemmel 1</v>
      </c>
      <c r="C114" s="427"/>
      <c r="D114" s="428"/>
      <c r="F114" s="28">
        <f>SUM(S20,I66,I83)</f>
        <v>0</v>
      </c>
      <c r="G114" s="200">
        <f>SUM(N18,D64,D81)</f>
        <v>0</v>
      </c>
      <c r="H114" s="415">
        <f>SUM(O18,E64,E81)</f>
        <v>0</v>
      </c>
      <c r="I114" s="416"/>
      <c r="J114" s="417"/>
      <c r="L114" s="203" t="e">
        <f>H114/G114*100</f>
        <v>#DIV/0!</v>
      </c>
    </row>
    <row r="115" spans="1:12" ht="15.5" x14ac:dyDescent="0.35">
      <c r="A115" s="32"/>
      <c r="F115" s="35"/>
    </row>
    <row r="116" spans="1:12" ht="16" thickBot="1" x14ac:dyDescent="0.4">
      <c r="A116" s="32"/>
      <c r="F116" s="35"/>
    </row>
    <row r="117" spans="1:12" ht="16" thickBot="1" x14ac:dyDescent="0.4">
      <c r="A117" s="32">
        <v>3</v>
      </c>
      <c r="B117" s="420" t="str">
        <f>L22</f>
        <v>W.N.  Noord</v>
      </c>
      <c r="C117" s="421"/>
      <c r="D117" s="422"/>
      <c r="F117" s="27" t="s">
        <v>11</v>
      </c>
      <c r="G117" s="198" t="s">
        <v>41</v>
      </c>
      <c r="H117" s="423" t="s">
        <v>8</v>
      </c>
      <c r="I117" s="424"/>
      <c r="J117" s="425"/>
      <c r="L117" s="198" t="s">
        <v>12</v>
      </c>
    </row>
    <row r="118" spans="1:12" ht="21.5" thickBot="1" x14ac:dyDescent="0.55000000000000004">
      <c r="A118" s="32"/>
      <c r="B118" s="426" t="str">
        <f>L23</f>
        <v>Bilj. In Waarland 6</v>
      </c>
      <c r="C118" s="427"/>
      <c r="D118" s="428"/>
      <c r="F118" s="28">
        <f>SUM(S34,S66,I97)</f>
        <v>0</v>
      </c>
      <c r="G118" s="200">
        <f>SUM(N32,N64,D95)</f>
        <v>0</v>
      </c>
      <c r="H118" s="415">
        <f>SUM(O32,O64,E95)</f>
        <v>0</v>
      </c>
      <c r="I118" s="416"/>
      <c r="J118" s="417"/>
      <c r="L118" s="203" t="e">
        <f>H118/G118*100</f>
        <v>#DIV/0!</v>
      </c>
    </row>
    <row r="119" spans="1:12" ht="15.5" x14ac:dyDescent="0.35">
      <c r="A119" s="32"/>
      <c r="B119" s="18"/>
      <c r="C119" s="18"/>
      <c r="D119" s="18"/>
      <c r="E119" s="35"/>
      <c r="F119" s="35"/>
    </row>
    <row r="120" spans="1:12" ht="16" thickBot="1" x14ac:dyDescent="0.4">
      <c r="A120" s="32"/>
      <c r="B120" s="18"/>
      <c r="C120" s="18"/>
      <c r="D120" s="18"/>
      <c r="E120" s="35"/>
      <c r="F120" s="35"/>
    </row>
    <row r="121" spans="1:12" ht="16" thickBot="1" x14ac:dyDescent="0.4">
      <c r="A121" s="32">
        <v>4</v>
      </c>
      <c r="B121" s="429" t="str">
        <f>L40</f>
        <v>Z.N.  1</v>
      </c>
      <c r="C121" s="430"/>
      <c r="D121" s="431"/>
      <c r="F121" s="27" t="s">
        <v>11</v>
      </c>
      <c r="G121" s="198" t="s">
        <v>41</v>
      </c>
      <c r="H121" s="423" t="s">
        <v>8</v>
      </c>
      <c r="I121" s="424"/>
      <c r="J121" s="425"/>
      <c r="L121" s="198" t="s">
        <v>12</v>
      </c>
    </row>
    <row r="122" spans="1:12" ht="21.5" thickBot="1" x14ac:dyDescent="0.55000000000000004">
      <c r="A122" s="32"/>
      <c r="B122" s="412" t="str">
        <f>L41</f>
        <v>De Woelige Werf</v>
      </c>
      <c r="C122" s="413"/>
      <c r="D122" s="414"/>
      <c r="F122" s="28">
        <f>SUM(S52,S83,S97)</f>
        <v>0</v>
      </c>
      <c r="G122" s="200">
        <f>SUM(N50,N81,N95)</f>
        <v>0</v>
      </c>
      <c r="H122" s="415">
        <f>SUM(O50,O81,O95)</f>
        <v>0</v>
      </c>
      <c r="I122" s="416"/>
      <c r="J122" s="417"/>
      <c r="L122" s="203" t="e">
        <f>H122/G122*100</f>
        <v>#DIV/0!</v>
      </c>
    </row>
    <row r="123" spans="1:12" x14ac:dyDescent="0.35">
      <c r="A123" s="35"/>
    </row>
    <row r="124" spans="1:12" x14ac:dyDescent="0.35">
      <c r="A124" s="35"/>
    </row>
  </sheetData>
  <sheetProtection password="DC3D" sheet="1" objects="1" scenarios="1"/>
  <mergeCells count="54">
    <mergeCell ref="I7:K7"/>
    <mergeCell ref="C8:G8"/>
    <mergeCell ref="M8:Q8"/>
    <mergeCell ref="M19:O19"/>
    <mergeCell ref="J21:K21"/>
    <mergeCell ref="C22:G22"/>
    <mergeCell ref="M22:Q22"/>
    <mergeCell ref="C33:E33"/>
    <mergeCell ref="M33:O33"/>
    <mergeCell ref="M54:Q54"/>
    <mergeCell ref="C65:E65"/>
    <mergeCell ref="M65:O65"/>
    <mergeCell ref="I70:K70"/>
    <mergeCell ref="E38:L38"/>
    <mergeCell ref="I39:K39"/>
    <mergeCell ref="C40:G40"/>
    <mergeCell ref="M40:Q40"/>
    <mergeCell ref="C51:E51"/>
    <mergeCell ref="M51:O51"/>
    <mergeCell ref="M71:Q71"/>
    <mergeCell ref="C82:E82"/>
    <mergeCell ref="M82:O82"/>
    <mergeCell ref="J84:K84"/>
    <mergeCell ref="C85:G85"/>
    <mergeCell ref="M85:Q85"/>
    <mergeCell ref="M96:O96"/>
    <mergeCell ref="B109:D109"/>
    <mergeCell ref="H109:J109"/>
    <mergeCell ref="N109:S109"/>
    <mergeCell ref="B110:D110"/>
    <mergeCell ref="H110:J110"/>
    <mergeCell ref="N110:S110"/>
    <mergeCell ref="N111:S111"/>
    <mergeCell ref="N112:S112"/>
    <mergeCell ref="B113:D113"/>
    <mergeCell ref="H113:J113"/>
    <mergeCell ref="B114:D114"/>
    <mergeCell ref="H114:J114"/>
    <mergeCell ref="B122:D122"/>
    <mergeCell ref="H122:J122"/>
    <mergeCell ref="B2:G2"/>
    <mergeCell ref="B117:D117"/>
    <mergeCell ref="H117:J117"/>
    <mergeCell ref="B118:D118"/>
    <mergeCell ref="H118:J118"/>
    <mergeCell ref="B121:D121"/>
    <mergeCell ref="H121:J121"/>
    <mergeCell ref="C96:E96"/>
    <mergeCell ref="C71:G71"/>
    <mergeCell ref="J53:K53"/>
    <mergeCell ref="C54:G54"/>
    <mergeCell ref="C19:E19"/>
    <mergeCell ref="K2:S2"/>
    <mergeCell ref="B3:S3"/>
  </mergeCells>
  <pageMargins left="0.70866141732283472" right="0.31496062992125984" top="0.55118110236220474" bottom="0.55118110236220474" header="0.31496062992125984" footer="0.31496062992125984"/>
  <pageSetup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O35"/>
  <sheetViews>
    <sheetView tabSelected="1" workbookViewId="0">
      <selection activeCell="M17" sqref="M17"/>
    </sheetView>
  </sheetViews>
  <sheetFormatPr defaultRowHeight="14.5" x14ac:dyDescent="0.35"/>
  <cols>
    <col min="1" max="1" width="3.6328125" customWidth="1"/>
    <col min="2" max="2" width="8.6328125" customWidth="1"/>
    <col min="3" max="4" width="12.6328125" customWidth="1"/>
    <col min="5" max="5" width="3.6328125" customWidth="1"/>
    <col min="6" max="6" width="6.6328125" customWidth="1"/>
    <col min="7" max="7" width="3.6328125" customWidth="1"/>
    <col min="8" max="8" width="8.6328125" customWidth="1"/>
    <col min="9" max="10" width="12.6328125" customWidth="1"/>
    <col min="11" max="11" width="3.6328125" customWidth="1"/>
  </cols>
  <sheetData>
    <row r="1" spans="1:15" ht="20" customHeight="1" thickBot="1" x14ac:dyDescent="0.55000000000000004">
      <c r="A1" s="504" t="str">
        <f>'DB Libre schema'!A1</f>
        <v>Dagbiljart Libre teams          15 juni 2024          Naaldwijk</v>
      </c>
      <c r="B1" s="505"/>
      <c r="C1" s="505"/>
      <c r="D1" s="505"/>
      <c r="E1" s="505"/>
      <c r="F1" s="505"/>
      <c r="G1" s="505"/>
      <c r="H1" s="505"/>
      <c r="I1" s="506"/>
      <c r="J1" s="210"/>
      <c r="K1" s="210"/>
      <c r="L1" s="210"/>
    </row>
    <row r="2" spans="1:15" ht="14.5" customHeight="1" x14ac:dyDescent="0.45">
      <c r="C2" s="81"/>
      <c r="D2" s="81"/>
      <c r="E2" s="74"/>
    </row>
    <row r="3" spans="1:15" ht="14.5" customHeight="1" x14ac:dyDescent="0.35">
      <c r="B3" s="409" t="s">
        <v>15</v>
      </c>
      <c r="C3" s="410"/>
      <c r="D3" s="411"/>
      <c r="E3" s="237"/>
    </row>
    <row r="4" spans="1:15" ht="14.5" customHeight="1" x14ac:dyDescent="0.45">
      <c r="C4" s="81"/>
      <c r="D4" s="81"/>
      <c r="E4" s="74"/>
    </row>
    <row r="5" spans="1:15" ht="14.5" customHeight="1" thickBot="1" x14ac:dyDescent="0.5">
      <c r="C5" s="81"/>
      <c r="D5" s="81"/>
      <c r="E5" s="74"/>
    </row>
    <row r="6" spans="1:15" ht="19" thickBot="1" x14ac:dyDescent="0.5">
      <c r="B6" s="386" t="s">
        <v>16</v>
      </c>
      <c r="C6" s="387"/>
      <c r="D6" s="387"/>
      <c r="E6" s="387"/>
      <c r="F6" s="387"/>
      <c r="G6" s="387"/>
      <c r="H6" s="388"/>
    </row>
    <row r="7" spans="1:15" ht="14" customHeight="1" x14ac:dyDescent="0.45">
      <c r="C7" s="81"/>
      <c r="D7" s="81"/>
      <c r="E7" s="74"/>
    </row>
    <row r="8" spans="1:15" ht="14" customHeight="1" x14ac:dyDescent="0.45">
      <c r="B8" s="5"/>
      <c r="C8" s="5"/>
      <c r="I8" s="385">
        <v>2024</v>
      </c>
      <c r="J8" s="385"/>
      <c r="K8" s="4"/>
    </row>
    <row r="9" spans="1:15" ht="14" customHeight="1" thickBot="1" x14ac:dyDescent="0.5">
      <c r="B9" s="5"/>
      <c r="C9" s="5"/>
      <c r="E9" s="37"/>
      <c r="F9" s="37"/>
      <c r="G9" s="37"/>
      <c r="H9" s="37"/>
      <c r="I9" s="35"/>
      <c r="J9" s="35"/>
      <c r="K9" s="35"/>
    </row>
    <row r="10" spans="1:15" ht="14.5" customHeight="1" thickBot="1" x14ac:dyDescent="0.5">
      <c r="B10" s="5"/>
      <c r="D10" s="142" t="s">
        <v>17</v>
      </c>
      <c r="E10" s="142" t="s">
        <v>21</v>
      </c>
      <c r="J10" s="83" t="str">
        <f>D10</f>
        <v xml:space="preserve">Poule </v>
      </c>
      <c r="K10" s="83" t="str">
        <f>E10</f>
        <v>B</v>
      </c>
    </row>
    <row r="11" spans="1:15" ht="16" thickBot="1" x14ac:dyDescent="0.4">
      <c r="A11" s="30"/>
      <c r="B11" s="459" t="s">
        <v>124</v>
      </c>
      <c r="C11" s="460"/>
      <c r="D11" s="461"/>
      <c r="E11" s="84" t="s">
        <v>58</v>
      </c>
      <c r="F11" s="30"/>
      <c r="G11" s="30"/>
      <c r="H11" s="468" t="s">
        <v>191</v>
      </c>
      <c r="I11" s="469"/>
      <c r="J11" s="470"/>
      <c r="K11" s="84" t="s">
        <v>62</v>
      </c>
    </row>
    <row r="12" spans="1:15" ht="15" thickBot="1" x14ac:dyDescent="0.4">
      <c r="A12" s="6"/>
      <c r="B12" s="85" t="s">
        <v>14</v>
      </c>
      <c r="C12" s="401" t="s">
        <v>172</v>
      </c>
      <c r="D12" s="402"/>
      <c r="E12" s="86" t="s">
        <v>13</v>
      </c>
      <c r="F12" s="4"/>
      <c r="G12" s="6"/>
      <c r="H12" s="87" t="s">
        <v>14</v>
      </c>
      <c r="I12" s="397" t="s">
        <v>192</v>
      </c>
      <c r="J12" s="398"/>
      <c r="K12" s="88" t="s">
        <v>13</v>
      </c>
      <c r="O12" s="144"/>
    </row>
    <row r="13" spans="1:15" x14ac:dyDescent="0.35">
      <c r="A13" s="312">
        <v>33</v>
      </c>
      <c r="B13" s="90">
        <v>270526</v>
      </c>
      <c r="C13" s="399" t="s">
        <v>173</v>
      </c>
      <c r="D13" s="400"/>
      <c r="E13" s="91">
        <v>90</v>
      </c>
      <c r="F13" s="80"/>
      <c r="G13" s="89">
        <v>41</v>
      </c>
      <c r="H13" s="90">
        <v>211688</v>
      </c>
      <c r="I13" s="399" t="s">
        <v>193</v>
      </c>
      <c r="J13" s="400"/>
      <c r="K13" s="91">
        <v>80</v>
      </c>
      <c r="O13" s="144"/>
    </row>
    <row r="14" spans="1:15" x14ac:dyDescent="0.35">
      <c r="A14" s="313">
        <v>34</v>
      </c>
      <c r="B14" s="39">
        <v>219643</v>
      </c>
      <c r="C14" s="389" t="s">
        <v>174</v>
      </c>
      <c r="D14" s="390"/>
      <c r="E14" s="92">
        <v>90</v>
      </c>
      <c r="F14" s="80"/>
      <c r="G14" s="309">
        <v>42</v>
      </c>
      <c r="H14" s="39">
        <v>200094</v>
      </c>
      <c r="I14" s="389" t="s">
        <v>194</v>
      </c>
      <c r="J14" s="390"/>
      <c r="K14" s="92">
        <v>70</v>
      </c>
      <c r="O14" s="144"/>
    </row>
    <row r="15" spans="1:15" x14ac:dyDescent="0.35">
      <c r="A15" s="313">
        <v>35</v>
      </c>
      <c r="B15" s="39">
        <v>385397</v>
      </c>
      <c r="C15" s="389" t="s">
        <v>175</v>
      </c>
      <c r="D15" s="390"/>
      <c r="E15" s="92">
        <v>70</v>
      </c>
      <c r="F15" s="80"/>
      <c r="G15" s="309">
        <v>43</v>
      </c>
      <c r="H15" s="39">
        <v>221067</v>
      </c>
      <c r="I15" s="389" t="s">
        <v>195</v>
      </c>
      <c r="J15" s="390"/>
      <c r="K15" s="92">
        <v>55</v>
      </c>
      <c r="O15" s="144"/>
    </row>
    <row r="16" spans="1:15" x14ac:dyDescent="0.35">
      <c r="A16" s="313">
        <v>36</v>
      </c>
      <c r="B16" s="40">
        <v>276999</v>
      </c>
      <c r="C16" s="389" t="s">
        <v>176</v>
      </c>
      <c r="D16" s="390"/>
      <c r="E16" s="92">
        <v>51</v>
      </c>
      <c r="F16" s="80"/>
      <c r="G16" s="309">
        <v>44</v>
      </c>
      <c r="H16" s="40">
        <v>263535</v>
      </c>
      <c r="I16" s="389" t="s">
        <v>196</v>
      </c>
      <c r="J16" s="390"/>
      <c r="K16" s="92">
        <v>51</v>
      </c>
      <c r="O16" s="144"/>
    </row>
    <row r="17" spans="1:11" x14ac:dyDescent="0.35">
      <c r="A17" s="313">
        <v>37</v>
      </c>
      <c r="B17" s="40">
        <v>383751</v>
      </c>
      <c r="C17" s="389" t="s">
        <v>177</v>
      </c>
      <c r="D17" s="390"/>
      <c r="E17" s="92">
        <v>47</v>
      </c>
      <c r="F17" s="80"/>
      <c r="G17" s="309">
        <v>45</v>
      </c>
      <c r="H17" s="40">
        <v>172704</v>
      </c>
      <c r="I17" s="389" t="s">
        <v>197</v>
      </c>
      <c r="J17" s="390"/>
      <c r="K17" s="92">
        <v>49</v>
      </c>
    </row>
    <row r="18" spans="1:11" x14ac:dyDescent="0.35">
      <c r="A18" s="313">
        <v>38</v>
      </c>
      <c r="B18" s="40">
        <v>159407</v>
      </c>
      <c r="C18" s="389" t="s">
        <v>178</v>
      </c>
      <c r="D18" s="390"/>
      <c r="E18" s="92">
        <v>45</v>
      </c>
      <c r="F18" s="80"/>
      <c r="G18" s="309">
        <v>46</v>
      </c>
      <c r="H18" s="40"/>
      <c r="I18" s="389"/>
      <c r="J18" s="390"/>
      <c r="K18" s="92"/>
    </row>
    <row r="19" spans="1:11" x14ac:dyDescent="0.35">
      <c r="A19" s="313">
        <v>39</v>
      </c>
      <c r="B19" s="40">
        <v>385402</v>
      </c>
      <c r="C19" s="389" t="s">
        <v>179</v>
      </c>
      <c r="D19" s="390"/>
      <c r="E19" s="92">
        <v>39</v>
      </c>
      <c r="F19" s="80"/>
      <c r="G19" s="309">
        <v>47</v>
      </c>
      <c r="H19" s="40"/>
      <c r="I19" s="389"/>
      <c r="J19" s="390"/>
      <c r="K19" s="92"/>
    </row>
    <row r="20" spans="1:11" ht="15" thickBot="1" x14ac:dyDescent="0.4">
      <c r="A20" s="314">
        <v>40</v>
      </c>
      <c r="B20" s="93"/>
      <c r="C20" s="380"/>
      <c r="D20" s="381"/>
      <c r="E20" s="94"/>
      <c r="F20" s="80"/>
      <c r="G20" s="310">
        <v>48</v>
      </c>
      <c r="H20" s="93"/>
      <c r="I20" s="380"/>
      <c r="J20" s="381"/>
      <c r="K20" s="94"/>
    </row>
    <row r="21" spans="1:11" x14ac:dyDescent="0.35">
      <c r="A21" s="146"/>
      <c r="B21" s="21"/>
      <c r="C21" s="21"/>
      <c r="D21" s="21"/>
      <c r="E21" s="80"/>
      <c r="F21" s="80"/>
      <c r="G21" s="149"/>
      <c r="H21" s="145"/>
      <c r="I21" s="21"/>
      <c r="J21" s="21"/>
      <c r="K21" s="80"/>
    </row>
    <row r="22" spans="1:11" x14ac:dyDescent="0.35">
      <c r="A22" s="146"/>
      <c r="B22" s="21"/>
      <c r="C22" s="21"/>
      <c r="D22" s="21"/>
      <c r="E22" s="80"/>
      <c r="F22" s="80"/>
      <c r="G22" s="146"/>
      <c r="H22" s="145"/>
      <c r="I22" s="21"/>
      <c r="J22" s="21"/>
      <c r="K22" s="80"/>
    </row>
    <row r="23" spans="1:11" x14ac:dyDescent="0.35">
      <c r="A23" s="146"/>
      <c r="B23" s="21"/>
      <c r="C23" s="21"/>
      <c r="D23" s="21"/>
      <c r="E23" s="80"/>
      <c r="F23" s="80"/>
      <c r="G23" s="146"/>
      <c r="H23" s="145"/>
      <c r="I23" s="21"/>
      <c r="J23" s="21"/>
      <c r="K23" s="80"/>
    </row>
    <row r="24" spans="1:11" ht="15" thickBot="1" x14ac:dyDescent="0.4">
      <c r="A24" s="146"/>
      <c r="B24" s="21"/>
      <c r="C24" s="21"/>
      <c r="D24" s="21"/>
      <c r="E24" s="80"/>
      <c r="F24" s="80"/>
      <c r="G24" s="146"/>
      <c r="H24" s="145"/>
      <c r="I24" s="21"/>
      <c r="J24" s="21"/>
      <c r="K24" s="80"/>
    </row>
    <row r="25" spans="1:11" ht="14.5" customHeight="1" thickBot="1" x14ac:dyDescent="0.5">
      <c r="A25" s="80"/>
      <c r="B25" s="4"/>
      <c r="D25" s="83" t="str">
        <f>D10</f>
        <v xml:space="preserve">Poule </v>
      </c>
      <c r="E25" s="95" t="str">
        <f>E10</f>
        <v>B</v>
      </c>
      <c r="F25" s="14"/>
      <c r="G25" s="14"/>
      <c r="H25" s="4"/>
      <c r="J25" s="83" t="str">
        <f>D10</f>
        <v xml:space="preserve">Poule </v>
      </c>
      <c r="K25" s="83" t="str">
        <f>E10</f>
        <v>B</v>
      </c>
    </row>
    <row r="26" spans="1:11" ht="16" thickBot="1" x14ac:dyDescent="0.4">
      <c r="A26" s="30"/>
      <c r="B26" s="465" t="s">
        <v>125</v>
      </c>
      <c r="C26" s="466"/>
      <c r="D26" s="467"/>
      <c r="E26" s="88" t="s">
        <v>66</v>
      </c>
      <c r="F26" s="30"/>
      <c r="G26" s="30"/>
      <c r="H26" s="462" t="s">
        <v>126</v>
      </c>
      <c r="I26" s="463"/>
      <c r="J26" s="464"/>
      <c r="K26" s="88" t="s">
        <v>70</v>
      </c>
    </row>
    <row r="27" spans="1:11" ht="15" thickBot="1" x14ac:dyDescent="0.4">
      <c r="A27" s="6"/>
      <c r="B27" s="85" t="s">
        <v>14</v>
      </c>
      <c r="C27" s="401" t="s">
        <v>163</v>
      </c>
      <c r="D27" s="402"/>
      <c r="E27" s="86" t="s">
        <v>13</v>
      </c>
      <c r="F27" s="4"/>
      <c r="G27" s="6"/>
      <c r="H27" s="85" t="s">
        <v>14</v>
      </c>
      <c r="I27" s="401" t="s">
        <v>157</v>
      </c>
      <c r="J27" s="402"/>
      <c r="K27" s="86" t="s">
        <v>13</v>
      </c>
    </row>
    <row r="28" spans="1:11" x14ac:dyDescent="0.35">
      <c r="A28" s="89">
        <v>49</v>
      </c>
      <c r="B28" s="90">
        <v>386171</v>
      </c>
      <c r="C28" s="399" t="s">
        <v>164</v>
      </c>
      <c r="D28" s="400"/>
      <c r="E28" s="91">
        <v>150</v>
      </c>
      <c r="F28" s="80"/>
      <c r="G28" s="89">
        <v>57</v>
      </c>
      <c r="H28" s="90">
        <v>385305</v>
      </c>
      <c r="I28" s="399" t="s">
        <v>158</v>
      </c>
      <c r="J28" s="400"/>
      <c r="K28" s="91">
        <v>90</v>
      </c>
    </row>
    <row r="29" spans="1:11" x14ac:dyDescent="0.35">
      <c r="A29" s="309">
        <v>50</v>
      </c>
      <c r="B29" s="39">
        <v>156335</v>
      </c>
      <c r="C29" s="389" t="s">
        <v>165</v>
      </c>
      <c r="D29" s="390"/>
      <c r="E29" s="92">
        <v>120</v>
      </c>
      <c r="F29" s="80"/>
      <c r="G29" s="309">
        <v>58</v>
      </c>
      <c r="H29" s="39">
        <v>148223</v>
      </c>
      <c r="I29" s="389" t="s">
        <v>159</v>
      </c>
      <c r="J29" s="390"/>
      <c r="K29" s="92">
        <v>80</v>
      </c>
    </row>
    <row r="30" spans="1:11" x14ac:dyDescent="0.35">
      <c r="A30" s="309">
        <v>51</v>
      </c>
      <c r="B30" s="39">
        <v>175722</v>
      </c>
      <c r="C30" s="389" t="s">
        <v>166</v>
      </c>
      <c r="D30" s="390"/>
      <c r="E30" s="92">
        <v>60</v>
      </c>
      <c r="F30" s="80"/>
      <c r="G30" s="309">
        <v>59</v>
      </c>
      <c r="H30" s="39">
        <v>150736</v>
      </c>
      <c r="I30" s="389" t="s">
        <v>160</v>
      </c>
      <c r="J30" s="390"/>
      <c r="K30" s="92">
        <v>70</v>
      </c>
    </row>
    <row r="31" spans="1:11" x14ac:dyDescent="0.35">
      <c r="A31" s="309">
        <v>52</v>
      </c>
      <c r="B31" s="40">
        <v>226835</v>
      </c>
      <c r="C31" s="389" t="s">
        <v>167</v>
      </c>
      <c r="D31" s="390"/>
      <c r="E31" s="92">
        <v>45</v>
      </c>
      <c r="F31" s="80"/>
      <c r="G31" s="309">
        <v>60</v>
      </c>
      <c r="H31" s="40">
        <v>277549</v>
      </c>
      <c r="I31" s="389" t="s">
        <v>161</v>
      </c>
      <c r="J31" s="390"/>
      <c r="K31" s="92">
        <v>47</v>
      </c>
    </row>
    <row r="32" spans="1:11" x14ac:dyDescent="0.35">
      <c r="A32" s="309">
        <v>53</v>
      </c>
      <c r="B32" s="40">
        <v>180655</v>
      </c>
      <c r="C32" s="389" t="s">
        <v>168</v>
      </c>
      <c r="D32" s="390"/>
      <c r="E32" s="92">
        <v>43</v>
      </c>
      <c r="F32" s="80"/>
      <c r="G32" s="309">
        <v>61</v>
      </c>
      <c r="H32" s="40"/>
      <c r="I32" s="389"/>
      <c r="J32" s="390"/>
      <c r="K32" s="92"/>
    </row>
    <row r="33" spans="1:11" x14ac:dyDescent="0.35">
      <c r="A33" s="309">
        <v>54</v>
      </c>
      <c r="B33" s="40"/>
      <c r="C33" s="389"/>
      <c r="D33" s="390"/>
      <c r="E33" s="92"/>
      <c r="F33" s="80"/>
      <c r="G33" s="309">
        <v>62</v>
      </c>
      <c r="H33" s="40"/>
      <c r="I33" s="389"/>
      <c r="J33" s="390"/>
      <c r="K33" s="92"/>
    </row>
    <row r="34" spans="1:11" x14ac:dyDescent="0.35">
      <c r="A34" s="309">
        <v>55</v>
      </c>
      <c r="B34" s="40"/>
      <c r="C34" s="389"/>
      <c r="D34" s="390"/>
      <c r="E34" s="92"/>
      <c r="F34" s="80"/>
      <c r="G34" s="309">
        <v>63</v>
      </c>
      <c r="H34" s="40"/>
      <c r="I34" s="389"/>
      <c r="J34" s="390"/>
      <c r="K34" s="92"/>
    </row>
    <row r="35" spans="1:11" ht="15" thickBot="1" x14ac:dyDescent="0.4">
      <c r="A35" s="310">
        <v>56</v>
      </c>
      <c r="B35" s="93"/>
      <c r="C35" s="380"/>
      <c r="D35" s="381"/>
      <c r="E35" s="94"/>
      <c r="F35" s="80"/>
      <c r="G35" s="310">
        <v>64</v>
      </c>
      <c r="H35" s="93"/>
      <c r="I35" s="380"/>
      <c r="J35" s="381"/>
      <c r="K35" s="94"/>
    </row>
  </sheetData>
  <mergeCells count="44">
    <mergeCell ref="A1:I1"/>
    <mergeCell ref="I28:J28"/>
    <mergeCell ref="C28:D28"/>
    <mergeCell ref="C12:D12"/>
    <mergeCell ref="B6:H6"/>
    <mergeCell ref="I8:J8"/>
    <mergeCell ref="C16:D16"/>
    <mergeCell ref="I16:J16"/>
    <mergeCell ref="C13:D13"/>
    <mergeCell ref="I13:J13"/>
    <mergeCell ref="C14:D14"/>
    <mergeCell ref="I14:J14"/>
    <mergeCell ref="C15:D15"/>
    <mergeCell ref="I15:J15"/>
    <mergeCell ref="C17:D17"/>
    <mergeCell ref="I17:J17"/>
    <mergeCell ref="I27:J27"/>
    <mergeCell ref="I12:J12"/>
    <mergeCell ref="B11:D11"/>
    <mergeCell ref="H26:J26"/>
    <mergeCell ref="C19:D19"/>
    <mergeCell ref="I19:J19"/>
    <mergeCell ref="I18:J18"/>
    <mergeCell ref="C18:D18"/>
    <mergeCell ref="C20:D20"/>
    <mergeCell ref="I20:J20"/>
    <mergeCell ref="B26:D26"/>
    <mergeCell ref="H11:J11"/>
    <mergeCell ref="B3:D3"/>
    <mergeCell ref="C34:D34"/>
    <mergeCell ref="I34:J34"/>
    <mergeCell ref="C35:D35"/>
    <mergeCell ref="I35:J35"/>
    <mergeCell ref="C29:D29"/>
    <mergeCell ref="C30:D30"/>
    <mergeCell ref="C31:D31"/>
    <mergeCell ref="C32:D32"/>
    <mergeCell ref="C33:D33"/>
    <mergeCell ref="I33:J33"/>
    <mergeCell ref="I32:J32"/>
    <mergeCell ref="I29:J29"/>
    <mergeCell ref="I31:J31"/>
    <mergeCell ref="I30:J30"/>
    <mergeCell ref="C27:D27"/>
  </mergeCells>
  <pageMargins left="0.9055118110236221" right="0.31496062992125984" top="0.74803149606299213" bottom="0.74803149606299213" header="0.31496062992125984" footer="0.31496062992125984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4"/>
  <sheetViews>
    <sheetView topLeftCell="A94" workbookViewId="0">
      <selection activeCell="V48" sqref="V48"/>
    </sheetView>
  </sheetViews>
  <sheetFormatPr defaultRowHeight="14.5" x14ac:dyDescent="0.35"/>
  <cols>
    <col min="1" max="1" width="3.6328125" customWidth="1"/>
    <col min="2" max="2" width="18.6328125" customWidth="1"/>
    <col min="3" max="6" width="4.6328125" customWidth="1"/>
    <col min="7" max="7" width="6.6328125" customWidth="1"/>
    <col min="8" max="8" width="7.6328125" customWidth="1"/>
    <col min="9" max="9" width="4.6328125" customWidth="1"/>
    <col min="10" max="11" width="3.6328125" customWidth="1"/>
    <col min="12" max="12" width="18.6328125" customWidth="1"/>
    <col min="13" max="16" width="4.6328125" customWidth="1"/>
    <col min="17" max="17" width="6.6328125" customWidth="1"/>
    <col min="18" max="18" width="7.6328125" customWidth="1"/>
    <col min="19" max="19" width="4.6328125" customWidth="1"/>
  </cols>
  <sheetData>
    <row r="1" spans="1:23" ht="20" customHeight="1" thickBot="1" x14ac:dyDescent="0.55000000000000004">
      <c r="A1" s="474" t="str">
        <f>'DB Libre schema'!A1:Q1</f>
        <v>Dagbiljart Libre teams          15 juni 2024          Naaldwijk</v>
      </c>
      <c r="B1" s="475"/>
      <c r="C1" s="475"/>
      <c r="D1" s="475"/>
      <c r="E1" s="475"/>
      <c r="F1" s="475"/>
      <c r="G1" s="475"/>
      <c r="H1" s="475"/>
      <c r="I1" s="475"/>
      <c r="J1" s="475"/>
      <c r="K1" s="476"/>
      <c r="L1" s="210"/>
      <c r="M1" s="210"/>
    </row>
    <row r="2" spans="1:23" ht="19" thickBot="1" x14ac:dyDescent="0.5">
      <c r="B2" s="492" t="s">
        <v>30</v>
      </c>
      <c r="C2" s="493"/>
      <c r="D2" s="493"/>
      <c r="E2" s="493"/>
      <c r="F2" s="493"/>
      <c r="G2" s="493"/>
      <c r="H2" s="493"/>
      <c r="I2" s="493"/>
      <c r="J2" s="494"/>
      <c r="K2" s="386" t="s">
        <v>16</v>
      </c>
      <c r="L2" s="387"/>
      <c r="M2" s="387"/>
      <c r="N2" s="387"/>
      <c r="O2" s="387"/>
      <c r="P2" s="387"/>
      <c r="Q2" s="387"/>
      <c r="R2" s="387"/>
      <c r="S2" s="388"/>
    </row>
    <row r="3" spans="1:23" ht="19" thickBot="1" x14ac:dyDescent="0.5">
      <c r="A3" s="34"/>
      <c r="B3" s="439" t="s">
        <v>31</v>
      </c>
      <c r="C3" s="440"/>
      <c r="D3" s="495"/>
      <c r="E3" s="440"/>
      <c r="F3" s="440"/>
      <c r="G3" s="440"/>
      <c r="H3" s="440"/>
      <c r="I3" s="440"/>
      <c r="J3" s="440"/>
      <c r="K3" s="440"/>
      <c r="L3" s="440"/>
      <c r="M3" s="440"/>
      <c r="N3" s="440"/>
      <c r="O3" s="440"/>
      <c r="P3" s="440"/>
      <c r="Q3" s="440"/>
      <c r="R3" s="440"/>
      <c r="S3" s="441"/>
    </row>
    <row r="4" spans="1:23" ht="18.5" x14ac:dyDescent="0.45">
      <c r="A4" s="34"/>
      <c r="B4" s="75"/>
      <c r="C4" s="75"/>
      <c r="D4" s="75"/>
      <c r="E4" s="75"/>
      <c r="F4" s="75"/>
      <c r="G4" s="75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</row>
    <row r="5" spans="1:23" ht="19" thickBot="1" x14ac:dyDescent="0.5">
      <c r="A5" s="34"/>
      <c r="B5" s="43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</row>
    <row r="6" spans="1:23" ht="19" thickBot="1" x14ac:dyDescent="0.5">
      <c r="A6" s="34"/>
      <c r="B6" s="80"/>
      <c r="C6" s="75"/>
      <c r="D6" s="75"/>
      <c r="E6" s="75"/>
      <c r="F6" s="75"/>
      <c r="G6" s="75"/>
      <c r="H6" s="75"/>
      <c r="I6" s="455" t="s">
        <v>1</v>
      </c>
      <c r="J6" s="456"/>
      <c r="K6" s="457"/>
      <c r="M6" s="75"/>
      <c r="N6" s="75"/>
      <c r="O6" s="75"/>
      <c r="P6" s="75"/>
      <c r="Q6" s="75"/>
      <c r="R6" s="75"/>
      <c r="S6" s="75"/>
    </row>
    <row r="7" spans="1:23" ht="19" customHeight="1" thickBot="1" x14ac:dyDescent="0.5">
      <c r="A7" s="76"/>
      <c r="B7" s="192" t="str">
        <f>PB!B11</f>
        <v>N.O.N.  Noord</v>
      </c>
      <c r="C7" s="452" t="s">
        <v>6</v>
      </c>
      <c r="D7" s="453"/>
      <c r="E7" s="453"/>
      <c r="F7" s="453"/>
      <c r="G7" s="454"/>
      <c r="H7" s="337"/>
      <c r="I7" s="114" t="str">
        <f>[1]PB!E11</f>
        <v>E</v>
      </c>
      <c r="J7" s="71"/>
      <c r="K7" s="4"/>
      <c r="L7" s="193" t="str">
        <f>PB!H11</f>
        <v>M.N.  1</v>
      </c>
      <c r="M7" s="435" t="s">
        <v>6</v>
      </c>
      <c r="N7" s="424"/>
      <c r="O7" s="424"/>
      <c r="P7" s="424"/>
      <c r="Q7" s="436"/>
      <c r="R7" s="338"/>
      <c r="S7" s="88" t="str">
        <f>[1]PB!K11</f>
        <v>F</v>
      </c>
      <c r="V7" s="3"/>
      <c r="W7" s="72"/>
    </row>
    <row r="8" spans="1:23" ht="14.5" customHeight="1" thickBot="1" x14ac:dyDescent="0.4">
      <c r="A8" s="79"/>
      <c r="B8" s="96" t="str">
        <f>PB!C12</f>
        <v>De Brouwerij 1</v>
      </c>
      <c r="C8" s="97" t="s">
        <v>7</v>
      </c>
      <c r="D8" s="42" t="s">
        <v>7</v>
      </c>
      <c r="E8" s="22" t="s">
        <v>8</v>
      </c>
      <c r="F8" s="22" t="s">
        <v>9</v>
      </c>
      <c r="G8" s="22" t="s">
        <v>10</v>
      </c>
      <c r="H8" s="342" t="s">
        <v>127</v>
      </c>
      <c r="I8" s="98" t="s">
        <v>11</v>
      </c>
      <c r="J8" s="30"/>
      <c r="K8" s="4"/>
      <c r="L8" s="99" t="str">
        <f>PB!I12</f>
        <v>De Bun 7</v>
      </c>
      <c r="M8" s="97" t="s">
        <v>7</v>
      </c>
      <c r="N8" s="42" t="s">
        <v>7</v>
      </c>
      <c r="O8" s="22" t="s">
        <v>8</v>
      </c>
      <c r="P8" s="22" t="s">
        <v>9</v>
      </c>
      <c r="Q8" s="22" t="s">
        <v>10</v>
      </c>
      <c r="R8" s="342" t="s">
        <v>127</v>
      </c>
      <c r="S8" s="98" t="s">
        <v>11</v>
      </c>
      <c r="V8" s="144"/>
      <c r="W8" s="72"/>
    </row>
    <row r="9" spans="1:23" ht="14.5" customHeight="1" thickBot="1" x14ac:dyDescent="0.4">
      <c r="A9" s="104">
        <f>[1]PB!A13</f>
        <v>33</v>
      </c>
      <c r="B9" s="315" t="str">
        <f>PB!C13</f>
        <v>Jan Hulst</v>
      </c>
      <c r="C9" s="316">
        <f>PB!E13</f>
        <v>90</v>
      </c>
      <c r="D9" s="29"/>
      <c r="E9" s="29"/>
      <c r="F9" s="29"/>
      <c r="G9" s="106" t="e">
        <f t="shared" ref="G9:G16" si="0">E9/F9</f>
        <v>#DIV/0!</v>
      </c>
      <c r="H9" s="343" t="e">
        <f t="shared" ref="H9:H16" si="1">E9/D9*100</f>
        <v>#DIV/0!</v>
      </c>
      <c r="I9" s="105"/>
      <c r="J9" s="30"/>
      <c r="K9" s="89">
        <f>[1]PB!G13</f>
        <v>41</v>
      </c>
      <c r="L9" s="317" t="str">
        <f>PB!I13</f>
        <v>Hans van Paridon</v>
      </c>
      <c r="M9" s="318">
        <f>PB!K13</f>
        <v>80</v>
      </c>
      <c r="N9" s="29"/>
      <c r="O9" s="29"/>
      <c r="P9" s="29"/>
      <c r="Q9" s="106" t="e">
        <f t="shared" ref="Q9:Q16" si="2">O9/P9</f>
        <v>#DIV/0!</v>
      </c>
      <c r="R9" s="343" t="e">
        <f t="shared" ref="R9:R16" si="3">O9/N9*100</f>
        <v>#DIV/0!</v>
      </c>
      <c r="S9" s="105"/>
      <c r="V9" s="143"/>
      <c r="W9" s="72"/>
    </row>
    <row r="10" spans="1:23" ht="15" thickBot="1" x14ac:dyDescent="0.4">
      <c r="A10" s="104">
        <f>[1]PB!A14</f>
        <v>34</v>
      </c>
      <c r="B10" s="315" t="str">
        <f>PB!C14</f>
        <v>Ben Pot</v>
      </c>
      <c r="C10" s="316">
        <f>PB!E14</f>
        <v>90</v>
      </c>
      <c r="D10" s="29"/>
      <c r="E10" s="29"/>
      <c r="F10" s="29"/>
      <c r="G10" s="25" t="e">
        <f t="shared" si="0"/>
        <v>#DIV/0!</v>
      </c>
      <c r="H10" s="343" t="e">
        <f t="shared" si="1"/>
        <v>#DIV/0!</v>
      </c>
      <c r="I10" s="105"/>
      <c r="J10" s="4"/>
      <c r="K10" s="89">
        <f>[1]PB!G14</f>
        <v>42</v>
      </c>
      <c r="L10" s="317" t="str">
        <f>PB!I14</f>
        <v>Gert Blaas</v>
      </c>
      <c r="M10" s="318">
        <f>PB!K14</f>
        <v>70</v>
      </c>
      <c r="N10" s="29"/>
      <c r="O10" s="29"/>
      <c r="P10" s="29"/>
      <c r="Q10" s="25" t="e">
        <f t="shared" si="2"/>
        <v>#DIV/0!</v>
      </c>
      <c r="R10" s="343" t="e">
        <f t="shared" si="3"/>
        <v>#DIV/0!</v>
      </c>
      <c r="S10" s="105"/>
      <c r="V10" s="144"/>
      <c r="W10" s="72"/>
    </row>
    <row r="11" spans="1:23" ht="15" thickBot="1" x14ac:dyDescent="0.4">
      <c r="A11" s="104">
        <f>[1]PB!A15</f>
        <v>35</v>
      </c>
      <c r="B11" s="315" t="str">
        <f>PB!C15</f>
        <v>Jan Deweerd</v>
      </c>
      <c r="C11" s="316">
        <f>PB!E15</f>
        <v>70</v>
      </c>
      <c r="D11" s="29"/>
      <c r="E11" s="29"/>
      <c r="F11" s="29"/>
      <c r="G11" s="25" t="e">
        <f t="shared" si="0"/>
        <v>#DIV/0!</v>
      </c>
      <c r="H11" s="343" t="e">
        <f t="shared" si="1"/>
        <v>#DIV/0!</v>
      </c>
      <c r="I11" s="105"/>
      <c r="J11" s="30"/>
      <c r="K11" s="89">
        <f>[1]PB!G15</f>
        <v>43</v>
      </c>
      <c r="L11" s="317" t="str">
        <f>PB!I15</f>
        <v>Jakob van Leeuwen</v>
      </c>
      <c r="M11" s="318">
        <f>PB!K15</f>
        <v>55</v>
      </c>
      <c r="N11" s="29"/>
      <c r="O11" s="29"/>
      <c r="P11" s="29"/>
      <c r="Q11" s="25" t="e">
        <f t="shared" si="2"/>
        <v>#DIV/0!</v>
      </c>
      <c r="R11" s="343" t="e">
        <f t="shared" si="3"/>
        <v>#DIV/0!</v>
      </c>
      <c r="S11" s="105"/>
      <c r="V11" s="144"/>
      <c r="W11" s="72"/>
    </row>
    <row r="12" spans="1:23" ht="15" thickBot="1" x14ac:dyDescent="0.4">
      <c r="A12" s="104">
        <f>[1]PB!A16</f>
        <v>36</v>
      </c>
      <c r="B12" s="315" t="str">
        <f>PB!C16</f>
        <v>Jan Boschman</v>
      </c>
      <c r="C12" s="316">
        <f>PB!E16</f>
        <v>51</v>
      </c>
      <c r="D12" s="29"/>
      <c r="E12" s="29"/>
      <c r="F12" s="29"/>
      <c r="G12" s="25" t="e">
        <f t="shared" si="0"/>
        <v>#DIV/0!</v>
      </c>
      <c r="H12" s="343" t="e">
        <f t="shared" si="1"/>
        <v>#DIV/0!</v>
      </c>
      <c r="I12" s="105"/>
      <c r="J12" s="30"/>
      <c r="K12" s="89">
        <f>[1]PB!G16</f>
        <v>44</v>
      </c>
      <c r="L12" s="317" t="str">
        <f>PB!I16</f>
        <v>Harry vd Velde</v>
      </c>
      <c r="M12" s="318">
        <f>PB!K16</f>
        <v>51</v>
      </c>
      <c r="N12" s="29"/>
      <c r="O12" s="29"/>
      <c r="P12" s="29"/>
      <c r="Q12" s="25" t="e">
        <f>O12/P12</f>
        <v>#DIV/0!</v>
      </c>
      <c r="R12" s="343" t="e">
        <f t="shared" si="3"/>
        <v>#DIV/0!</v>
      </c>
      <c r="S12" s="105"/>
      <c r="V12" s="144"/>
      <c r="W12" s="72"/>
    </row>
    <row r="13" spans="1:23" ht="15" thickBot="1" x14ac:dyDescent="0.4">
      <c r="A13" s="104">
        <f>[1]PB!A17</f>
        <v>37</v>
      </c>
      <c r="B13" s="315" t="str">
        <f>PB!C17</f>
        <v>Evert Klein</v>
      </c>
      <c r="C13" s="316">
        <f>PB!E17</f>
        <v>47</v>
      </c>
      <c r="D13" s="29"/>
      <c r="E13" s="29"/>
      <c r="F13" s="29"/>
      <c r="G13" s="25" t="e">
        <f t="shared" si="0"/>
        <v>#DIV/0!</v>
      </c>
      <c r="H13" s="343" t="e">
        <f t="shared" si="1"/>
        <v>#DIV/0!</v>
      </c>
      <c r="I13" s="105"/>
      <c r="J13" s="9"/>
      <c r="K13" s="89">
        <f>[1]PB!G17</f>
        <v>45</v>
      </c>
      <c r="L13" s="317" t="str">
        <f>PB!I17</f>
        <v>Jan Barendregt</v>
      </c>
      <c r="M13" s="318">
        <f>PB!K17</f>
        <v>49</v>
      </c>
      <c r="N13" s="29"/>
      <c r="O13" s="29"/>
      <c r="P13" s="29"/>
      <c r="Q13" s="25" t="e">
        <f t="shared" si="2"/>
        <v>#DIV/0!</v>
      </c>
      <c r="R13" s="343" t="e">
        <f t="shared" si="3"/>
        <v>#DIV/0!</v>
      </c>
      <c r="S13" s="105"/>
    </row>
    <row r="14" spans="1:23" ht="15" thickBot="1" x14ac:dyDescent="0.4">
      <c r="A14" s="104">
        <f>[1]PB!A18</f>
        <v>38</v>
      </c>
      <c r="B14" s="315" t="str">
        <f>PB!C18</f>
        <v>Henk Brinkman</v>
      </c>
      <c r="C14" s="316">
        <f>PB!E18</f>
        <v>45</v>
      </c>
      <c r="D14" s="29"/>
      <c r="E14" s="29"/>
      <c r="F14" s="29"/>
      <c r="G14" s="25" t="e">
        <f t="shared" si="0"/>
        <v>#DIV/0!</v>
      </c>
      <c r="H14" s="343" t="e">
        <f t="shared" si="1"/>
        <v>#DIV/0!</v>
      </c>
      <c r="I14" s="105"/>
      <c r="J14" s="6"/>
      <c r="K14" s="89">
        <f>[1]PB!G18</f>
        <v>46</v>
      </c>
      <c r="L14" s="317">
        <f>PB!I18</f>
        <v>0</v>
      </c>
      <c r="M14" s="318">
        <f>PB!K18</f>
        <v>0</v>
      </c>
      <c r="N14" s="29"/>
      <c r="O14" s="29"/>
      <c r="P14" s="29"/>
      <c r="Q14" s="25" t="e">
        <f t="shared" si="2"/>
        <v>#DIV/0!</v>
      </c>
      <c r="R14" s="343" t="e">
        <f t="shared" si="3"/>
        <v>#DIV/0!</v>
      </c>
      <c r="S14" s="105"/>
    </row>
    <row r="15" spans="1:23" ht="15" thickBot="1" x14ac:dyDescent="0.4">
      <c r="A15" s="104">
        <f>[1]PB!A19</f>
        <v>39</v>
      </c>
      <c r="B15" s="315" t="str">
        <f>PB!C19</f>
        <v>Jan Huzen</v>
      </c>
      <c r="C15" s="316">
        <f>PB!E19</f>
        <v>39</v>
      </c>
      <c r="D15" s="29"/>
      <c r="E15" s="29"/>
      <c r="F15" s="29"/>
      <c r="G15" s="25" t="e">
        <f t="shared" si="0"/>
        <v>#DIV/0!</v>
      </c>
      <c r="H15" s="343" t="e">
        <f t="shared" si="1"/>
        <v>#DIV/0!</v>
      </c>
      <c r="I15" s="105"/>
      <c r="J15" s="6"/>
      <c r="K15" s="89">
        <f>[1]PB!G19</f>
        <v>47</v>
      </c>
      <c r="L15" s="317">
        <f>PB!I19</f>
        <v>0</v>
      </c>
      <c r="M15" s="318">
        <f>PB!K19</f>
        <v>0</v>
      </c>
      <c r="N15" s="29"/>
      <c r="O15" s="29"/>
      <c r="P15" s="29"/>
      <c r="Q15" s="25" t="e">
        <f t="shared" si="2"/>
        <v>#DIV/0!</v>
      </c>
      <c r="R15" s="343" t="e">
        <f t="shared" si="3"/>
        <v>#DIV/0!</v>
      </c>
      <c r="S15" s="105"/>
    </row>
    <row r="16" spans="1:23" ht="15" thickBot="1" x14ac:dyDescent="0.4">
      <c r="A16" s="104">
        <f>[1]PB!A20</f>
        <v>40</v>
      </c>
      <c r="B16" s="315">
        <f>PB!C20</f>
        <v>0</v>
      </c>
      <c r="C16" s="316">
        <f>PB!E20</f>
        <v>0</v>
      </c>
      <c r="D16" s="29"/>
      <c r="E16" s="29"/>
      <c r="F16" s="29"/>
      <c r="G16" s="26" t="e">
        <f t="shared" si="0"/>
        <v>#DIV/0!</v>
      </c>
      <c r="H16" s="344" t="e">
        <f t="shared" si="1"/>
        <v>#DIV/0!</v>
      </c>
      <c r="I16" s="345"/>
      <c r="J16" s="6"/>
      <c r="K16" s="89">
        <f>[1]PB!G20</f>
        <v>48</v>
      </c>
      <c r="L16" s="317">
        <f>PB!I20</f>
        <v>0</v>
      </c>
      <c r="M16" s="318">
        <f>PB!K20</f>
        <v>0</v>
      </c>
      <c r="N16" s="29"/>
      <c r="O16" s="29"/>
      <c r="P16" s="29"/>
      <c r="Q16" s="129" t="e">
        <f t="shared" si="2"/>
        <v>#DIV/0!</v>
      </c>
      <c r="R16" s="343" t="e">
        <f t="shared" si="3"/>
        <v>#DIV/0!</v>
      </c>
      <c r="S16" s="105"/>
    </row>
    <row r="17" spans="1:19" ht="15" thickBot="1" x14ac:dyDescent="0.4">
      <c r="A17" s="107"/>
      <c r="B17" s="346"/>
      <c r="C17" s="148"/>
      <c r="D17" s="24">
        <f>SUM(D9:D16)</f>
        <v>0</v>
      </c>
      <c r="E17" s="24">
        <f>SUM(E9:E16)</f>
        <v>0</v>
      </c>
      <c r="F17" s="347"/>
      <c r="G17" s="24" t="s">
        <v>11</v>
      </c>
      <c r="H17" s="24"/>
      <c r="I17" s="24">
        <f>SUM(I9:I16)</f>
        <v>0</v>
      </c>
      <c r="J17" s="3"/>
      <c r="K17" s="348"/>
      <c r="L17" s="346"/>
      <c r="M17" s="148"/>
      <c r="N17" s="24">
        <f>SUM(N9:N16)</f>
        <v>0</v>
      </c>
      <c r="O17" s="24">
        <f>SUM(O9:O16)</f>
        <v>0</v>
      </c>
      <c r="P17" s="11"/>
      <c r="Q17" s="24" t="str">
        <f>G17</f>
        <v>PP</v>
      </c>
      <c r="R17" s="24"/>
      <c r="S17" s="24">
        <f>SUM(S9:S16)</f>
        <v>0</v>
      </c>
    </row>
    <row r="18" spans="1:19" ht="15" thickBot="1" x14ac:dyDescent="0.4">
      <c r="A18" s="76"/>
      <c r="B18" s="109" t="s">
        <v>28</v>
      </c>
      <c r="C18" s="489" t="e">
        <f>E17/D17*100</f>
        <v>#DIV/0!</v>
      </c>
      <c r="D18" s="490"/>
      <c r="E18" s="491"/>
      <c r="F18" s="110"/>
      <c r="G18" s="24" t="s">
        <v>84</v>
      </c>
      <c r="H18" s="24"/>
      <c r="I18" s="67"/>
      <c r="J18" s="111"/>
      <c r="K18" s="76"/>
      <c r="L18" s="112" t="str">
        <f>B18</f>
        <v>Carambole %</v>
      </c>
      <c r="M18" s="489" t="e">
        <f>O17/N17*100</f>
        <v>#DIV/0!</v>
      </c>
      <c r="N18" s="490"/>
      <c r="O18" s="491"/>
      <c r="P18" s="113"/>
      <c r="Q18" s="24" t="s">
        <v>84</v>
      </c>
      <c r="R18" s="24"/>
      <c r="S18" s="67"/>
    </row>
    <row r="19" spans="1:19" ht="15" thickBot="1" x14ac:dyDescent="0.4">
      <c r="A19" s="35"/>
      <c r="B19" s="12"/>
      <c r="C19" s="12"/>
      <c r="D19" s="12"/>
      <c r="E19" s="13"/>
      <c r="F19" s="3"/>
      <c r="G19" s="215" t="s">
        <v>37</v>
      </c>
      <c r="H19" s="215"/>
      <c r="I19" s="215">
        <f>SUM(I17:I18)</f>
        <v>0</v>
      </c>
      <c r="J19" s="3"/>
      <c r="K19" s="35"/>
      <c r="L19" s="12"/>
      <c r="M19" s="12"/>
      <c r="N19" s="12"/>
      <c r="O19" s="13"/>
      <c r="P19" s="10"/>
      <c r="Q19" s="215" t="s">
        <v>37</v>
      </c>
      <c r="R19" s="215"/>
      <c r="S19" s="215">
        <f>SUM(S17:S18)</f>
        <v>0</v>
      </c>
    </row>
    <row r="20" spans="1:19" ht="19" thickBot="1" x14ac:dyDescent="0.5">
      <c r="A20" s="35"/>
      <c r="B20" s="3"/>
      <c r="C20" s="3"/>
      <c r="D20" s="3"/>
      <c r="E20" s="341"/>
      <c r="F20" s="3"/>
      <c r="G20" s="341"/>
      <c r="H20" s="341"/>
      <c r="I20" s="216"/>
      <c r="J20" s="437"/>
      <c r="K20" s="437"/>
      <c r="L20" s="3"/>
      <c r="M20" s="3"/>
      <c r="N20" s="3"/>
      <c r="O20" s="341"/>
      <c r="P20" s="3"/>
      <c r="Q20" s="341"/>
      <c r="R20" s="341"/>
      <c r="S20" s="341"/>
    </row>
    <row r="21" spans="1:19" ht="19" customHeight="1" x14ac:dyDescent="0.45">
      <c r="A21" s="76"/>
      <c r="B21" s="195" t="str">
        <f>B7</f>
        <v>N.O.N.  Noord</v>
      </c>
      <c r="C21" s="452" t="s">
        <v>6</v>
      </c>
      <c r="D21" s="453"/>
      <c r="E21" s="453"/>
      <c r="F21" s="453"/>
      <c r="G21" s="454"/>
      <c r="H21" s="337"/>
      <c r="I21" s="114" t="str">
        <f>I7</f>
        <v>E</v>
      </c>
      <c r="J21" s="33"/>
      <c r="K21" s="15"/>
      <c r="L21" s="304" t="str">
        <f>PB!B26</f>
        <v>W.N.  Zuid</v>
      </c>
      <c r="M21" s="452" t="s">
        <v>6</v>
      </c>
      <c r="N21" s="453"/>
      <c r="O21" s="453"/>
      <c r="P21" s="453"/>
      <c r="Q21" s="454"/>
      <c r="R21" s="337"/>
      <c r="S21" s="114" t="str">
        <f>[1]PB!E26</f>
        <v>G</v>
      </c>
    </row>
    <row r="22" spans="1:19" ht="14.5" customHeight="1" thickBot="1" x14ac:dyDescent="0.4">
      <c r="A22" s="79"/>
      <c r="B22" s="115" t="str">
        <f>B8</f>
        <v>De Brouwerij 1</v>
      </c>
      <c r="C22" s="116" t="s">
        <v>7</v>
      </c>
      <c r="D22" s="117" t="s">
        <v>7</v>
      </c>
      <c r="E22" s="118" t="s">
        <v>8</v>
      </c>
      <c r="F22" s="118" t="s">
        <v>9</v>
      </c>
      <c r="G22" s="118" t="s">
        <v>10</v>
      </c>
      <c r="H22" s="349"/>
      <c r="I22" s="119" t="s">
        <v>11</v>
      </c>
      <c r="J22" s="30"/>
      <c r="K22" s="120"/>
      <c r="L22" s="20" t="str">
        <f>PB!C27</f>
        <v>B.C.C.D. 3</v>
      </c>
      <c r="M22" s="97" t="s">
        <v>7</v>
      </c>
      <c r="N22" s="42" t="s">
        <v>7</v>
      </c>
      <c r="O22" s="22" t="s">
        <v>8</v>
      </c>
      <c r="P22" s="22" t="s">
        <v>9</v>
      </c>
      <c r="Q22" s="22" t="s">
        <v>10</v>
      </c>
      <c r="R22" s="342" t="s">
        <v>127</v>
      </c>
      <c r="S22" s="98" t="s">
        <v>11</v>
      </c>
    </row>
    <row r="23" spans="1:19" ht="15" thickBot="1" x14ac:dyDescent="0.4">
      <c r="A23" s="104">
        <f>A9</f>
        <v>33</v>
      </c>
      <c r="B23" s="328" t="str">
        <f t="shared" ref="B23:C30" si="4">B9</f>
        <v>Jan Hulst</v>
      </c>
      <c r="C23" s="319">
        <f>C9</f>
        <v>90</v>
      </c>
      <c r="D23" s="29"/>
      <c r="E23" s="29"/>
      <c r="F23" s="29"/>
      <c r="G23" s="106" t="e">
        <f t="shared" ref="G23:G30" si="5">E23/F23</f>
        <v>#DIV/0!</v>
      </c>
      <c r="H23" s="343" t="e">
        <f t="shared" ref="H23:H30" si="6">E23/D23*100</f>
        <v>#DIV/0!</v>
      </c>
      <c r="I23" s="105"/>
      <c r="J23" s="30"/>
      <c r="K23" s="122">
        <f>[1]PB!A28</f>
        <v>49</v>
      </c>
      <c r="L23" s="327" t="str">
        <f>PB!C28</f>
        <v>Michel Lindenhof</v>
      </c>
      <c r="M23" s="320">
        <f>PB!E28</f>
        <v>150</v>
      </c>
      <c r="N23" s="29"/>
      <c r="O23" s="29"/>
      <c r="P23" s="29"/>
      <c r="Q23" s="106" t="e">
        <f t="shared" ref="Q23:Q30" si="7">O23/P23</f>
        <v>#DIV/0!</v>
      </c>
      <c r="R23" s="343" t="e">
        <f t="shared" ref="R23:R30" si="8">O23/N23*100</f>
        <v>#DIV/0!</v>
      </c>
      <c r="S23" s="105"/>
    </row>
    <row r="24" spans="1:19" ht="15" thickBot="1" x14ac:dyDescent="0.4">
      <c r="A24" s="104">
        <f t="shared" ref="A24:A30" si="9">A10</f>
        <v>34</v>
      </c>
      <c r="B24" s="324" t="str">
        <f t="shared" si="4"/>
        <v>Ben Pot</v>
      </c>
      <c r="C24" s="319">
        <f t="shared" si="4"/>
        <v>90</v>
      </c>
      <c r="D24" s="29"/>
      <c r="E24" s="29"/>
      <c r="F24" s="29"/>
      <c r="G24" s="25" t="e">
        <f t="shared" si="5"/>
        <v>#DIV/0!</v>
      </c>
      <c r="H24" s="343" t="e">
        <f t="shared" si="6"/>
        <v>#DIV/0!</v>
      </c>
      <c r="I24" s="105"/>
      <c r="J24" s="30"/>
      <c r="K24" s="122">
        <f>[1]PB!A29</f>
        <v>50</v>
      </c>
      <c r="L24" s="327" t="str">
        <f>PB!C29</f>
        <v>E. Winkster</v>
      </c>
      <c r="M24" s="320">
        <f>PB!E29</f>
        <v>120</v>
      </c>
      <c r="N24" s="29"/>
      <c r="O24" s="29"/>
      <c r="P24" s="29"/>
      <c r="Q24" s="25" t="e">
        <f t="shared" si="7"/>
        <v>#DIV/0!</v>
      </c>
      <c r="R24" s="343" t="e">
        <f t="shared" si="8"/>
        <v>#DIV/0!</v>
      </c>
      <c r="S24" s="105"/>
    </row>
    <row r="25" spans="1:19" ht="15" thickBot="1" x14ac:dyDescent="0.4">
      <c r="A25" s="104">
        <f t="shared" si="9"/>
        <v>35</v>
      </c>
      <c r="B25" s="324" t="str">
        <f t="shared" si="4"/>
        <v>Jan Deweerd</v>
      </c>
      <c r="C25" s="319">
        <f t="shared" si="4"/>
        <v>70</v>
      </c>
      <c r="D25" s="29"/>
      <c r="E25" s="29"/>
      <c r="F25" s="29"/>
      <c r="G25" s="25" t="e">
        <f t="shared" si="5"/>
        <v>#DIV/0!</v>
      </c>
      <c r="H25" s="343" t="e">
        <f t="shared" si="6"/>
        <v>#DIV/0!</v>
      </c>
      <c r="I25" s="105"/>
      <c r="J25" s="30"/>
      <c r="K25" s="122">
        <f>[1]PB!A30</f>
        <v>51</v>
      </c>
      <c r="L25" s="327" t="str">
        <f>PB!C30</f>
        <v>Leon vd Meer</v>
      </c>
      <c r="M25" s="320">
        <f>PB!E30</f>
        <v>60</v>
      </c>
      <c r="N25" s="29"/>
      <c r="O25" s="29"/>
      <c r="P25" s="29"/>
      <c r="Q25" s="25" t="e">
        <f t="shared" si="7"/>
        <v>#DIV/0!</v>
      </c>
      <c r="R25" s="343" t="e">
        <f t="shared" si="8"/>
        <v>#DIV/0!</v>
      </c>
      <c r="S25" s="105"/>
    </row>
    <row r="26" spans="1:19" ht="15" thickBot="1" x14ac:dyDescent="0.4">
      <c r="A26" s="104">
        <f t="shared" si="9"/>
        <v>36</v>
      </c>
      <c r="B26" s="324" t="str">
        <f t="shared" si="4"/>
        <v>Jan Boschman</v>
      </c>
      <c r="C26" s="319">
        <f t="shared" si="4"/>
        <v>51</v>
      </c>
      <c r="D26" s="29"/>
      <c r="E26" s="29"/>
      <c r="F26" s="29"/>
      <c r="G26" s="25" t="e">
        <f t="shared" si="5"/>
        <v>#DIV/0!</v>
      </c>
      <c r="H26" s="343" t="e">
        <f t="shared" si="6"/>
        <v>#DIV/0!</v>
      </c>
      <c r="I26" s="105"/>
      <c r="J26" s="30"/>
      <c r="K26" s="122">
        <f>[1]PB!A31</f>
        <v>52</v>
      </c>
      <c r="L26" s="327" t="str">
        <f>PB!C31</f>
        <v>Gerrit Spaans</v>
      </c>
      <c r="M26" s="320">
        <f>PB!E31</f>
        <v>45</v>
      </c>
      <c r="N26" s="29"/>
      <c r="O26" s="29"/>
      <c r="P26" s="29"/>
      <c r="Q26" s="25" t="e">
        <f t="shared" si="7"/>
        <v>#DIV/0!</v>
      </c>
      <c r="R26" s="343" t="e">
        <f t="shared" si="8"/>
        <v>#DIV/0!</v>
      </c>
      <c r="S26" s="105"/>
    </row>
    <row r="27" spans="1:19" ht="15" thickBot="1" x14ac:dyDescent="0.4">
      <c r="A27" s="104">
        <f t="shared" si="9"/>
        <v>37</v>
      </c>
      <c r="B27" s="324" t="str">
        <f t="shared" si="4"/>
        <v>Evert Klein</v>
      </c>
      <c r="C27" s="319">
        <f t="shared" si="4"/>
        <v>47</v>
      </c>
      <c r="D27" s="29"/>
      <c r="E27" s="29"/>
      <c r="F27" s="29"/>
      <c r="G27" s="25" t="e">
        <f t="shared" si="5"/>
        <v>#DIV/0!</v>
      </c>
      <c r="H27" s="343" t="e">
        <f t="shared" si="6"/>
        <v>#DIV/0!</v>
      </c>
      <c r="I27" s="105"/>
      <c r="J27" s="30"/>
      <c r="K27" s="122">
        <f>[1]PB!A32</f>
        <v>53</v>
      </c>
      <c r="L27" s="327" t="str">
        <f>PB!C32</f>
        <v>Floor Koster</v>
      </c>
      <c r="M27" s="320">
        <f>PB!E32</f>
        <v>43</v>
      </c>
      <c r="N27" s="29"/>
      <c r="O27" s="29"/>
      <c r="P27" s="29"/>
      <c r="Q27" s="25" t="e">
        <f t="shared" si="7"/>
        <v>#DIV/0!</v>
      </c>
      <c r="R27" s="343" t="e">
        <f t="shared" si="8"/>
        <v>#DIV/0!</v>
      </c>
      <c r="S27" s="105"/>
    </row>
    <row r="28" spans="1:19" ht="15" thickBot="1" x14ac:dyDescent="0.4">
      <c r="A28" s="104">
        <f t="shared" si="9"/>
        <v>38</v>
      </c>
      <c r="B28" s="324" t="str">
        <f t="shared" si="4"/>
        <v>Henk Brinkman</v>
      </c>
      <c r="C28" s="319">
        <f t="shared" si="4"/>
        <v>45</v>
      </c>
      <c r="D28" s="29"/>
      <c r="E28" s="29"/>
      <c r="F28" s="29"/>
      <c r="G28" s="25" t="e">
        <f t="shared" si="5"/>
        <v>#DIV/0!</v>
      </c>
      <c r="H28" s="343" t="e">
        <f t="shared" si="6"/>
        <v>#DIV/0!</v>
      </c>
      <c r="I28" s="105"/>
      <c r="J28" s="7"/>
      <c r="K28" s="122">
        <f>[1]PB!A33</f>
        <v>54</v>
      </c>
      <c r="L28" s="327">
        <f>PB!C33</f>
        <v>0</v>
      </c>
      <c r="M28" s="320">
        <f>PB!E33</f>
        <v>0</v>
      </c>
      <c r="N28" s="29"/>
      <c r="O28" s="29"/>
      <c r="P28" s="29"/>
      <c r="Q28" s="25" t="e">
        <f t="shared" si="7"/>
        <v>#DIV/0!</v>
      </c>
      <c r="R28" s="343" t="e">
        <f t="shared" si="8"/>
        <v>#DIV/0!</v>
      </c>
      <c r="S28" s="105"/>
    </row>
    <row r="29" spans="1:19" ht="15" thickBot="1" x14ac:dyDescent="0.4">
      <c r="A29" s="104">
        <f t="shared" si="9"/>
        <v>39</v>
      </c>
      <c r="B29" s="324" t="str">
        <f t="shared" si="4"/>
        <v>Jan Huzen</v>
      </c>
      <c r="C29" s="319">
        <f t="shared" si="4"/>
        <v>39</v>
      </c>
      <c r="D29" s="29"/>
      <c r="E29" s="29"/>
      <c r="F29" s="29"/>
      <c r="G29" s="25" t="e">
        <f t="shared" si="5"/>
        <v>#DIV/0!</v>
      </c>
      <c r="H29" s="343" t="e">
        <f t="shared" si="6"/>
        <v>#DIV/0!</v>
      </c>
      <c r="I29" s="105"/>
      <c r="J29" s="3"/>
      <c r="K29" s="122">
        <f>[1]PB!A34</f>
        <v>55</v>
      </c>
      <c r="L29" s="327">
        <f>PB!C34</f>
        <v>0</v>
      </c>
      <c r="M29" s="320">
        <f>PB!E34</f>
        <v>0</v>
      </c>
      <c r="N29" s="29"/>
      <c r="O29" s="29"/>
      <c r="P29" s="29"/>
      <c r="Q29" s="25" t="e">
        <f t="shared" si="7"/>
        <v>#DIV/0!</v>
      </c>
      <c r="R29" s="343" t="e">
        <f t="shared" si="8"/>
        <v>#DIV/0!</v>
      </c>
      <c r="S29" s="105"/>
    </row>
    <row r="30" spans="1:19" ht="15" thickBot="1" x14ac:dyDescent="0.4">
      <c r="A30" s="104">
        <f t="shared" si="9"/>
        <v>40</v>
      </c>
      <c r="B30" s="324">
        <f t="shared" si="4"/>
        <v>0</v>
      </c>
      <c r="C30" s="319">
        <f t="shared" si="4"/>
        <v>0</v>
      </c>
      <c r="D30" s="29"/>
      <c r="E30" s="29"/>
      <c r="F30" s="29"/>
      <c r="G30" s="26" t="e">
        <f t="shared" si="5"/>
        <v>#DIV/0!</v>
      </c>
      <c r="H30" s="344" t="e">
        <f t="shared" si="6"/>
        <v>#DIV/0!</v>
      </c>
      <c r="I30" s="345"/>
      <c r="J30" s="3"/>
      <c r="K30" s="122">
        <f>[1]PB!A35</f>
        <v>56</v>
      </c>
      <c r="L30" s="327">
        <f>PB!C35</f>
        <v>0</v>
      </c>
      <c r="M30" s="320">
        <f>PB!E35</f>
        <v>0</v>
      </c>
      <c r="N30" s="29"/>
      <c r="O30" s="29"/>
      <c r="P30" s="29"/>
      <c r="Q30" s="129" t="e">
        <f t="shared" si="7"/>
        <v>#DIV/0!</v>
      </c>
      <c r="R30" s="343" t="e">
        <f t="shared" si="8"/>
        <v>#DIV/0!</v>
      </c>
      <c r="S30" s="105"/>
    </row>
    <row r="31" spans="1:19" ht="15" thickBot="1" x14ac:dyDescent="0.4">
      <c r="A31" s="108"/>
      <c r="B31" s="346"/>
      <c r="C31" s="148"/>
      <c r="D31" s="24">
        <f>SUM(D23:D30)</f>
        <v>0</v>
      </c>
      <c r="E31" s="24">
        <f>SUM(E23:E30)</f>
        <v>0</v>
      </c>
      <c r="F31" s="11"/>
      <c r="G31" s="24" t="s">
        <v>11</v>
      </c>
      <c r="H31" s="24"/>
      <c r="I31" s="24">
        <f>SUM(I23:I30)</f>
        <v>0</v>
      </c>
      <c r="J31" s="3"/>
      <c r="K31" s="108"/>
      <c r="L31" s="346"/>
      <c r="M31" s="148"/>
      <c r="N31" s="24">
        <f>SUM(N23:N30)</f>
        <v>0</v>
      </c>
      <c r="O31" s="24">
        <f>SUM(O23:O30)</f>
        <v>0</v>
      </c>
      <c r="P31" s="11"/>
      <c r="Q31" s="24" t="str">
        <f>G31</f>
        <v>PP</v>
      </c>
      <c r="R31" s="24"/>
      <c r="S31" s="24">
        <f>SUM(S23:S30)</f>
        <v>0</v>
      </c>
    </row>
    <row r="32" spans="1:19" ht="15" thickBot="1" x14ac:dyDescent="0.4">
      <c r="A32" s="76"/>
      <c r="B32" s="109" t="str">
        <f>B18</f>
        <v>Carambole %</v>
      </c>
      <c r="C32" s="489" t="e">
        <f>E31/D31*100</f>
        <v>#DIV/0!</v>
      </c>
      <c r="D32" s="490"/>
      <c r="E32" s="491"/>
      <c r="F32" s="124"/>
      <c r="G32" s="24" t="s">
        <v>84</v>
      </c>
      <c r="H32" s="24"/>
      <c r="I32" s="67"/>
      <c r="J32" s="111"/>
      <c r="K32" s="76"/>
      <c r="L32" s="109" t="str">
        <f>B18</f>
        <v>Carambole %</v>
      </c>
      <c r="M32" s="489" t="e">
        <f>O31/N31*100</f>
        <v>#DIV/0!</v>
      </c>
      <c r="N32" s="490"/>
      <c r="O32" s="491"/>
      <c r="P32" s="124"/>
      <c r="Q32" s="24" t="s">
        <v>84</v>
      </c>
      <c r="R32" s="24"/>
      <c r="S32" s="67"/>
    </row>
    <row r="33" spans="1:24" ht="15" thickBot="1" x14ac:dyDescent="0.4">
      <c r="A33" s="35"/>
      <c r="B33" s="16"/>
      <c r="C33" s="16"/>
      <c r="D33" s="16"/>
      <c r="E33" s="13"/>
      <c r="F33" s="6"/>
      <c r="G33" s="215" t="s">
        <v>37</v>
      </c>
      <c r="H33" s="215"/>
      <c r="I33" s="215">
        <f>SUM(I31:I32)</f>
        <v>0</v>
      </c>
      <c r="J33" s="3"/>
      <c r="K33" s="35"/>
      <c r="L33" s="12"/>
      <c r="M33" s="12"/>
      <c r="N33" s="12"/>
      <c r="O33" s="13"/>
      <c r="P33" s="6"/>
      <c r="Q33" s="215" t="s">
        <v>37</v>
      </c>
      <c r="R33" s="215"/>
      <c r="S33" s="215">
        <f>SUM(S31:S32)</f>
        <v>0</v>
      </c>
    </row>
    <row r="34" spans="1:24" x14ac:dyDescent="0.35">
      <c r="A34" s="35"/>
      <c r="B34" s="16"/>
      <c r="C34" s="16"/>
      <c r="D34" s="16"/>
      <c r="E34" s="13"/>
      <c r="F34" s="6"/>
      <c r="G34" s="6"/>
      <c r="H34" s="6"/>
      <c r="I34" s="6"/>
      <c r="J34" s="3"/>
      <c r="K34" s="35"/>
      <c r="L34" s="12"/>
      <c r="M34" s="12"/>
      <c r="N34" s="12"/>
      <c r="O34" s="13"/>
      <c r="P34" s="6"/>
      <c r="Q34" s="6"/>
      <c r="R34" s="6"/>
      <c r="S34" s="6"/>
      <c r="W34" s="147"/>
    </row>
    <row r="35" spans="1:24" x14ac:dyDescent="0.35">
      <c r="A35" s="35"/>
      <c r="B35" s="16"/>
      <c r="C35" s="16"/>
      <c r="D35" s="16"/>
      <c r="E35" s="13"/>
      <c r="F35" s="6"/>
      <c r="G35" s="6"/>
      <c r="H35" s="6"/>
      <c r="I35" s="6"/>
      <c r="J35" s="3"/>
      <c r="K35" s="35"/>
      <c r="L35" s="12"/>
      <c r="M35" s="12"/>
      <c r="N35" s="12"/>
      <c r="O35" s="13"/>
      <c r="P35" s="6"/>
      <c r="Q35" s="6"/>
      <c r="R35" s="6"/>
      <c r="S35" s="6"/>
    </row>
    <row r="36" spans="1:24" x14ac:dyDescent="0.35">
      <c r="A36" s="35"/>
      <c r="B36" s="16"/>
      <c r="C36" s="16"/>
      <c r="D36" s="16"/>
      <c r="E36" s="13"/>
      <c r="F36" s="10"/>
      <c r="G36" s="6"/>
      <c r="H36" s="6"/>
      <c r="I36" s="6"/>
      <c r="J36" s="3"/>
      <c r="K36" s="35"/>
      <c r="L36" s="12"/>
      <c r="M36" s="12"/>
      <c r="N36" s="12"/>
      <c r="O36" s="13"/>
      <c r="P36" s="10"/>
      <c r="Q36" s="6"/>
      <c r="R36" s="6"/>
      <c r="S36" s="6"/>
    </row>
    <row r="37" spans="1:24" ht="19" thickBot="1" x14ac:dyDescent="0.5">
      <c r="A37" s="35"/>
      <c r="C37" s="16"/>
      <c r="D37" s="16"/>
      <c r="E37" s="458"/>
      <c r="F37" s="458"/>
      <c r="G37" s="458"/>
      <c r="H37" s="458"/>
      <c r="I37" s="458"/>
      <c r="J37" s="458"/>
      <c r="K37" s="458"/>
      <c r="L37" s="458"/>
      <c r="M37" s="339"/>
      <c r="N37" s="339"/>
      <c r="O37" s="13"/>
      <c r="P37" s="10"/>
      <c r="Q37" s="6"/>
      <c r="R37" s="6"/>
      <c r="S37" s="6"/>
      <c r="X37" s="147"/>
    </row>
    <row r="38" spans="1:24" ht="19" thickBot="1" x14ac:dyDescent="0.5">
      <c r="A38" s="35"/>
      <c r="B38" s="6"/>
      <c r="E38" s="35"/>
      <c r="G38" s="35"/>
      <c r="H38" s="35"/>
      <c r="I38" s="455" t="s">
        <v>1</v>
      </c>
      <c r="J38" s="456"/>
      <c r="K38" s="457"/>
      <c r="O38" s="80"/>
      <c r="Q38" s="35"/>
      <c r="R38" s="35"/>
      <c r="S38" s="35"/>
    </row>
    <row r="39" spans="1:24" ht="19" customHeight="1" thickTop="1" thickBot="1" x14ac:dyDescent="0.5">
      <c r="A39" s="76"/>
      <c r="B39" s="196" t="str">
        <f t="shared" ref="B39:C48" si="10">B7</f>
        <v>N.O.N.  Noord</v>
      </c>
      <c r="C39" s="452" t="s">
        <v>6</v>
      </c>
      <c r="D39" s="453"/>
      <c r="E39" s="453"/>
      <c r="F39" s="453"/>
      <c r="G39" s="454"/>
      <c r="H39" s="337"/>
      <c r="I39" s="125" t="str">
        <f>I7</f>
        <v>E</v>
      </c>
      <c r="J39" s="45"/>
      <c r="K39" s="41"/>
      <c r="L39" s="300" t="str">
        <f>PB!H26</f>
        <v>Z.N.  2</v>
      </c>
      <c r="M39" s="452" t="s">
        <v>6</v>
      </c>
      <c r="N39" s="453"/>
      <c r="O39" s="453"/>
      <c r="P39" s="453"/>
      <c r="Q39" s="454"/>
      <c r="R39" s="337"/>
      <c r="S39" s="114" t="str">
        <f>[1]PB!K26</f>
        <v>H</v>
      </c>
    </row>
    <row r="40" spans="1:24" ht="14.5" customHeight="1" thickBot="1" x14ac:dyDescent="0.4">
      <c r="A40" s="79"/>
      <c r="B40" s="99" t="str">
        <f t="shared" si="10"/>
        <v>De Brouwerij 1</v>
      </c>
      <c r="C40" s="97" t="s">
        <v>7</v>
      </c>
      <c r="D40" s="42" t="s">
        <v>7</v>
      </c>
      <c r="E40" s="22" t="s">
        <v>8</v>
      </c>
      <c r="F40" s="22" t="s">
        <v>9</v>
      </c>
      <c r="G40" s="22" t="s">
        <v>10</v>
      </c>
      <c r="H40" s="342" t="s">
        <v>127</v>
      </c>
      <c r="I40" s="103" t="s">
        <v>11</v>
      </c>
      <c r="J40" s="30"/>
      <c r="K40" s="4"/>
      <c r="L40" s="126" t="str">
        <f>PB!I27</f>
        <v>B.V. Geldrop</v>
      </c>
      <c r="M40" s="97" t="s">
        <v>7</v>
      </c>
      <c r="N40" s="42" t="s">
        <v>7</v>
      </c>
      <c r="O40" s="22" t="s">
        <v>8</v>
      </c>
      <c r="P40" s="22" t="s">
        <v>9</v>
      </c>
      <c r="Q40" s="22" t="s">
        <v>10</v>
      </c>
      <c r="R40" s="342" t="s">
        <v>127</v>
      </c>
      <c r="S40" s="98" t="s">
        <v>11</v>
      </c>
    </row>
    <row r="41" spans="1:24" ht="15" thickBot="1" x14ac:dyDescent="0.4">
      <c r="A41" s="89">
        <f>A9</f>
        <v>33</v>
      </c>
      <c r="B41" s="322" t="str">
        <f t="shared" si="10"/>
        <v>Jan Hulst</v>
      </c>
      <c r="C41" s="319">
        <f>C9</f>
        <v>90</v>
      </c>
      <c r="D41" s="29"/>
      <c r="E41" s="29"/>
      <c r="F41" s="29"/>
      <c r="G41" s="106" t="e">
        <f t="shared" ref="G41:G48" si="11">E41/F41</f>
        <v>#DIV/0!</v>
      </c>
      <c r="H41" s="343" t="e">
        <f t="shared" ref="H41:H48" si="12">E41/D41*100</f>
        <v>#DIV/0!</v>
      </c>
      <c r="I41" s="105"/>
      <c r="J41" s="30"/>
      <c r="K41" s="122">
        <f>[1]PB!G28</f>
        <v>57</v>
      </c>
      <c r="L41" s="321" t="str">
        <f>PB!I28</f>
        <v>Marc Sijkens</v>
      </c>
      <c r="M41" s="320">
        <f>PB!K28</f>
        <v>90</v>
      </c>
      <c r="N41" s="29"/>
      <c r="O41" s="29"/>
      <c r="P41" s="29"/>
      <c r="Q41" s="106" t="e">
        <f t="shared" ref="Q41:Q48" si="13">O41/P41</f>
        <v>#DIV/0!</v>
      </c>
      <c r="R41" s="343" t="e">
        <f t="shared" ref="R41:R48" si="14">O41/N41*100</f>
        <v>#DIV/0!</v>
      </c>
      <c r="S41" s="105"/>
    </row>
    <row r="42" spans="1:24" ht="15" thickBot="1" x14ac:dyDescent="0.4">
      <c r="A42" s="89">
        <f t="shared" ref="A42:A48" si="15">A10</f>
        <v>34</v>
      </c>
      <c r="B42" s="324" t="str">
        <f t="shared" si="10"/>
        <v>Ben Pot</v>
      </c>
      <c r="C42" s="319">
        <f t="shared" si="10"/>
        <v>90</v>
      </c>
      <c r="D42" s="29"/>
      <c r="E42" s="29"/>
      <c r="F42" s="29"/>
      <c r="G42" s="25" t="e">
        <f t="shared" si="11"/>
        <v>#DIV/0!</v>
      </c>
      <c r="H42" s="343" t="e">
        <f t="shared" si="12"/>
        <v>#DIV/0!</v>
      </c>
      <c r="I42" s="105"/>
      <c r="J42" s="30"/>
      <c r="K42" s="122">
        <f>[1]PB!G29</f>
        <v>58</v>
      </c>
      <c r="L42" s="321" t="str">
        <f>PB!I29</f>
        <v>Henk Peeters</v>
      </c>
      <c r="M42" s="320">
        <f>PB!K29</f>
        <v>80</v>
      </c>
      <c r="N42" s="29"/>
      <c r="O42" s="29"/>
      <c r="P42" s="29"/>
      <c r="Q42" s="25" t="e">
        <f t="shared" si="13"/>
        <v>#DIV/0!</v>
      </c>
      <c r="R42" s="343" t="e">
        <f t="shared" si="14"/>
        <v>#DIV/0!</v>
      </c>
      <c r="S42" s="105"/>
    </row>
    <row r="43" spans="1:24" ht="15" thickBot="1" x14ac:dyDescent="0.4">
      <c r="A43" s="89">
        <f t="shared" si="15"/>
        <v>35</v>
      </c>
      <c r="B43" s="324" t="str">
        <f t="shared" si="10"/>
        <v>Jan Deweerd</v>
      </c>
      <c r="C43" s="319">
        <f t="shared" si="10"/>
        <v>70</v>
      </c>
      <c r="D43" s="29"/>
      <c r="E43" s="29"/>
      <c r="F43" s="29"/>
      <c r="G43" s="25" t="e">
        <f t="shared" si="11"/>
        <v>#DIV/0!</v>
      </c>
      <c r="H43" s="343" t="e">
        <f t="shared" si="12"/>
        <v>#DIV/0!</v>
      </c>
      <c r="I43" s="105"/>
      <c r="J43" s="30"/>
      <c r="K43" s="122">
        <f>[1]PB!G30</f>
        <v>59</v>
      </c>
      <c r="L43" s="321" t="str">
        <f>PB!I30</f>
        <v>Roger Leunissen</v>
      </c>
      <c r="M43" s="320">
        <f>PB!K30</f>
        <v>70</v>
      </c>
      <c r="N43" s="29"/>
      <c r="O43" s="29"/>
      <c r="P43" s="29"/>
      <c r="Q43" s="25" t="e">
        <f t="shared" si="13"/>
        <v>#DIV/0!</v>
      </c>
      <c r="R43" s="343" t="e">
        <f t="shared" si="14"/>
        <v>#DIV/0!</v>
      </c>
      <c r="S43" s="105"/>
    </row>
    <row r="44" spans="1:24" ht="15" thickBot="1" x14ac:dyDescent="0.4">
      <c r="A44" s="89">
        <f t="shared" si="15"/>
        <v>36</v>
      </c>
      <c r="B44" s="324" t="str">
        <f t="shared" si="10"/>
        <v>Jan Boschman</v>
      </c>
      <c r="C44" s="319">
        <f t="shared" si="10"/>
        <v>51</v>
      </c>
      <c r="D44" s="29"/>
      <c r="E44" s="29"/>
      <c r="F44" s="29"/>
      <c r="G44" s="25" t="e">
        <f t="shared" si="11"/>
        <v>#DIV/0!</v>
      </c>
      <c r="H44" s="343" t="e">
        <f t="shared" si="12"/>
        <v>#DIV/0!</v>
      </c>
      <c r="I44" s="105"/>
      <c r="J44" s="30"/>
      <c r="K44" s="122">
        <f>[1]PB!G31</f>
        <v>60</v>
      </c>
      <c r="L44" s="321" t="str">
        <f>PB!I31</f>
        <v>Jos Verholen</v>
      </c>
      <c r="M44" s="320">
        <f>PB!K31</f>
        <v>47</v>
      </c>
      <c r="N44" s="29"/>
      <c r="O44" s="29"/>
      <c r="P44" s="29"/>
      <c r="Q44" s="25" t="e">
        <f t="shared" si="13"/>
        <v>#DIV/0!</v>
      </c>
      <c r="R44" s="343" t="e">
        <f t="shared" si="14"/>
        <v>#DIV/0!</v>
      </c>
      <c r="S44" s="105"/>
    </row>
    <row r="45" spans="1:24" ht="15" thickBot="1" x14ac:dyDescent="0.4">
      <c r="A45" s="89">
        <f t="shared" si="15"/>
        <v>37</v>
      </c>
      <c r="B45" s="324" t="str">
        <f t="shared" si="10"/>
        <v>Evert Klein</v>
      </c>
      <c r="C45" s="319">
        <f t="shared" si="10"/>
        <v>47</v>
      </c>
      <c r="D45" s="29"/>
      <c r="E45" s="29"/>
      <c r="F45" s="29"/>
      <c r="G45" s="25" t="e">
        <f t="shared" si="11"/>
        <v>#DIV/0!</v>
      </c>
      <c r="H45" s="343" t="e">
        <f t="shared" si="12"/>
        <v>#DIV/0!</v>
      </c>
      <c r="I45" s="105"/>
      <c r="J45" s="30"/>
      <c r="K45" s="122">
        <f>[1]PB!G32</f>
        <v>61</v>
      </c>
      <c r="L45" s="321">
        <f>PB!I32</f>
        <v>0</v>
      </c>
      <c r="M45" s="320">
        <f>PB!K32</f>
        <v>0</v>
      </c>
      <c r="N45" s="29"/>
      <c r="O45" s="29"/>
      <c r="P45" s="29"/>
      <c r="Q45" s="25" t="e">
        <f t="shared" si="13"/>
        <v>#DIV/0!</v>
      </c>
      <c r="R45" s="343" t="e">
        <f t="shared" si="14"/>
        <v>#DIV/0!</v>
      </c>
      <c r="S45" s="105"/>
    </row>
    <row r="46" spans="1:24" ht="15" thickBot="1" x14ac:dyDescent="0.4">
      <c r="A46" s="89">
        <f t="shared" si="15"/>
        <v>38</v>
      </c>
      <c r="B46" s="324" t="str">
        <f t="shared" si="10"/>
        <v>Henk Brinkman</v>
      </c>
      <c r="C46" s="319">
        <f t="shared" si="10"/>
        <v>45</v>
      </c>
      <c r="D46" s="29"/>
      <c r="E46" s="29"/>
      <c r="F46" s="29"/>
      <c r="G46" s="25" t="e">
        <f t="shared" si="11"/>
        <v>#DIV/0!</v>
      </c>
      <c r="H46" s="343" t="e">
        <f t="shared" si="12"/>
        <v>#DIV/0!</v>
      </c>
      <c r="I46" s="105"/>
      <c r="J46" s="7"/>
      <c r="K46" s="122">
        <f>[1]PB!G33</f>
        <v>62</v>
      </c>
      <c r="L46" s="321">
        <f>PB!I33</f>
        <v>0</v>
      </c>
      <c r="M46" s="320">
        <f>PB!K33</f>
        <v>0</v>
      </c>
      <c r="N46" s="29"/>
      <c r="O46" s="29"/>
      <c r="P46" s="29"/>
      <c r="Q46" s="25" t="e">
        <f t="shared" si="13"/>
        <v>#DIV/0!</v>
      </c>
      <c r="R46" s="343" t="e">
        <f t="shared" si="14"/>
        <v>#DIV/0!</v>
      </c>
      <c r="S46" s="105"/>
    </row>
    <row r="47" spans="1:24" ht="15" thickBot="1" x14ac:dyDescent="0.4">
      <c r="A47" s="89">
        <f t="shared" si="15"/>
        <v>39</v>
      </c>
      <c r="B47" s="324" t="str">
        <f t="shared" si="10"/>
        <v>Jan Huzen</v>
      </c>
      <c r="C47" s="319">
        <f t="shared" si="10"/>
        <v>39</v>
      </c>
      <c r="D47" s="29"/>
      <c r="E47" s="29"/>
      <c r="F47" s="29"/>
      <c r="G47" s="25" t="e">
        <f t="shared" si="11"/>
        <v>#DIV/0!</v>
      </c>
      <c r="H47" s="343" t="e">
        <f t="shared" si="12"/>
        <v>#DIV/0!</v>
      </c>
      <c r="I47" s="105"/>
      <c r="J47" s="3"/>
      <c r="K47" s="122">
        <f>[1]PB!G34</f>
        <v>63</v>
      </c>
      <c r="L47" s="321">
        <f>PB!I34</f>
        <v>0</v>
      </c>
      <c r="M47" s="320">
        <f>PB!K34</f>
        <v>0</v>
      </c>
      <c r="N47" s="29"/>
      <c r="O47" s="29"/>
      <c r="P47" s="29"/>
      <c r="Q47" s="25" t="e">
        <f t="shared" si="13"/>
        <v>#DIV/0!</v>
      </c>
      <c r="R47" s="343" t="e">
        <f t="shared" si="14"/>
        <v>#DIV/0!</v>
      </c>
      <c r="S47" s="105"/>
    </row>
    <row r="48" spans="1:24" ht="15" thickBot="1" x14ac:dyDescent="0.4">
      <c r="A48" s="89">
        <f t="shared" si="15"/>
        <v>40</v>
      </c>
      <c r="B48" s="325">
        <f t="shared" si="10"/>
        <v>0</v>
      </c>
      <c r="C48" s="319">
        <f t="shared" si="10"/>
        <v>0</v>
      </c>
      <c r="D48" s="29"/>
      <c r="E48" s="29"/>
      <c r="F48" s="29"/>
      <c r="G48" s="26" t="e">
        <f t="shared" si="11"/>
        <v>#DIV/0!</v>
      </c>
      <c r="H48" s="344" t="e">
        <f t="shared" si="12"/>
        <v>#DIV/0!</v>
      </c>
      <c r="I48" s="345"/>
      <c r="J48" s="3"/>
      <c r="K48" s="340">
        <f>[1]PB!G35</f>
        <v>64</v>
      </c>
      <c r="L48" s="321">
        <f>PB!I35</f>
        <v>0</v>
      </c>
      <c r="M48" s="320">
        <f>PB!K35</f>
        <v>0</v>
      </c>
      <c r="N48" s="29"/>
      <c r="O48" s="29"/>
      <c r="P48" s="29"/>
      <c r="Q48" s="129" t="e">
        <f t="shared" si="13"/>
        <v>#DIV/0!</v>
      </c>
      <c r="R48" s="343" t="e">
        <f t="shared" si="14"/>
        <v>#DIV/0!</v>
      </c>
      <c r="S48" s="105"/>
    </row>
    <row r="49" spans="1:19" ht="15" thickBot="1" x14ac:dyDescent="0.4">
      <c r="A49" s="348"/>
      <c r="B49" s="346"/>
      <c r="C49" s="148"/>
      <c r="D49" s="24">
        <f>SUM(D41:D48)</f>
        <v>0</v>
      </c>
      <c r="E49" s="24">
        <f>SUM(E41:E48)</f>
        <v>0</v>
      </c>
      <c r="F49" s="11"/>
      <c r="G49" s="350" t="s">
        <v>11</v>
      </c>
      <c r="H49" s="350"/>
      <c r="I49" s="24">
        <f>SUM(I41:I48)</f>
        <v>0</v>
      </c>
      <c r="J49" s="3"/>
      <c r="K49" s="80"/>
      <c r="L49" s="346"/>
      <c r="M49" s="148"/>
      <c r="N49" s="24">
        <f>SUM(N41:N48)</f>
        <v>0</v>
      </c>
      <c r="O49" s="24">
        <f>SUM(O41:O48)</f>
        <v>0</v>
      </c>
      <c r="P49" s="11"/>
      <c r="Q49" s="24" t="s">
        <v>11</v>
      </c>
      <c r="R49" s="24"/>
      <c r="S49" s="24">
        <f>SUM(S41:S48)</f>
        <v>0</v>
      </c>
    </row>
    <row r="50" spans="1:19" ht="15" thickBot="1" x14ac:dyDescent="0.4">
      <c r="A50" s="76"/>
      <c r="B50" s="130" t="str">
        <f>B18</f>
        <v>Carambole %</v>
      </c>
      <c r="C50" s="483" t="e">
        <f>E49/D49*100</f>
        <v>#DIV/0!</v>
      </c>
      <c r="D50" s="484"/>
      <c r="E50" s="485"/>
      <c r="F50" s="46"/>
      <c r="G50" s="24" t="s">
        <v>84</v>
      </c>
      <c r="H50" s="24"/>
      <c r="I50" s="67"/>
      <c r="J50" s="131"/>
      <c r="K50" s="76"/>
      <c r="L50" s="24" t="str">
        <f>B18</f>
        <v>Carambole %</v>
      </c>
      <c r="M50" s="489" t="e">
        <f>O49/N49*100</f>
        <v>#DIV/0!</v>
      </c>
      <c r="N50" s="490"/>
      <c r="O50" s="491"/>
      <c r="P50" s="124"/>
      <c r="Q50" s="24" t="s">
        <v>84</v>
      </c>
      <c r="R50" s="24"/>
      <c r="S50" s="67"/>
    </row>
    <row r="51" spans="1:19" ht="15.5" thickTop="1" thickBot="1" x14ac:dyDescent="0.4">
      <c r="A51" s="35"/>
      <c r="B51" s="16"/>
      <c r="C51" s="16"/>
      <c r="D51" s="16"/>
      <c r="E51" s="13"/>
      <c r="F51" s="3"/>
      <c r="G51" s="215" t="s">
        <v>37</v>
      </c>
      <c r="H51" s="215"/>
      <c r="I51" s="215">
        <f>SUM(I49:I50)</f>
        <v>0</v>
      </c>
      <c r="K51" s="35"/>
      <c r="L51" s="16"/>
      <c r="M51" s="16"/>
      <c r="N51" s="16"/>
      <c r="O51" s="17"/>
      <c r="P51" s="3"/>
      <c r="Q51" s="215" t="s">
        <v>37</v>
      </c>
      <c r="R51" s="215"/>
      <c r="S51" s="215">
        <f>SUM(S49:S50)</f>
        <v>0</v>
      </c>
    </row>
    <row r="52" spans="1:19" ht="19" thickBot="1" x14ac:dyDescent="0.5">
      <c r="A52" s="35"/>
      <c r="B52" s="5"/>
      <c r="C52" s="5"/>
      <c r="D52" s="5"/>
      <c r="E52" s="339"/>
      <c r="F52" s="339"/>
      <c r="G52" s="339"/>
      <c r="H52" s="339"/>
      <c r="I52" s="74"/>
      <c r="J52" s="437"/>
      <c r="K52" s="437"/>
      <c r="L52" s="339"/>
      <c r="M52" s="339"/>
      <c r="N52" s="339"/>
    </row>
    <row r="53" spans="1:19" ht="19" customHeight="1" thickBot="1" x14ac:dyDescent="0.5">
      <c r="A53" s="76"/>
      <c r="B53" s="197" t="str">
        <f t="shared" ref="B53:C62" si="16">L7</f>
        <v>M.N.  1</v>
      </c>
      <c r="C53" s="452" t="s">
        <v>6</v>
      </c>
      <c r="D53" s="453"/>
      <c r="E53" s="453"/>
      <c r="F53" s="453"/>
      <c r="G53" s="454"/>
      <c r="H53" s="337"/>
      <c r="I53" s="88" t="str">
        <f>S7</f>
        <v>F</v>
      </c>
      <c r="J53" s="71"/>
      <c r="K53" s="4"/>
      <c r="L53" s="303" t="str">
        <f t="shared" ref="L53:M62" si="17">L21</f>
        <v>W.N.  Zuid</v>
      </c>
      <c r="M53" s="452" t="s">
        <v>6</v>
      </c>
      <c r="N53" s="453"/>
      <c r="O53" s="453"/>
      <c r="P53" s="453"/>
      <c r="Q53" s="454"/>
      <c r="R53" s="337"/>
      <c r="S53" s="114" t="str">
        <f>S21</f>
        <v>G</v>
      </c>
    </row>
    <row r="54" spans="1:19" ht="14.5" customHeight="1" thickBot="1" x14ac:dyDescent="0.4">
      <c r="A54" s="79"/>
      <c r="B54" s="132" t="str">
        <f t="shared" si="16"/>
        <v>De Bun 7</v>
      </c>
      <c r="C54" s="97" t="s">
        <v>7</v>
      </c>
      <c r="D54" s="42" t="s">
        <v>7</v>
      </c>
      <c r="E54" s="22" t="s">
        <v>8</v>
      </c>
      <c r="F54" s="22" t="s">
        <v>9</v>
      </c>
      <c r="G54" s="22" t="s">
        <v>10</v>
      </c>
      <c r="H54" s="342" t="s">
        <v>127</v>
      </c>
      <c r="I54" s="135" t="s">
        <v>11</v>
      </c>
      <c r="J54" s="30"/>
      <c r="K54" s="4"/>
      <c r="L54" s="136" t="str">
        <f t="shared" si="17"/>
        <v>B.C.C.D. 3</v>
      </c>
      <c r="M54" s="97" t="s">
        <v>7</v>
      </c>
      <c r="N54" s="42" t="s">
        <v>7</v>
      </c>
      <c r="O54" s="22" t="s">
        <v>8</v>
      </c>
      <c r="P54" s="22" t="s">
        <v>9</v>
      </c>
      <c r="Q54" s="22" t="s">
        <v>10</v>
      </c>
      <c r="R54" s="342" t="s">
        <v>127</v>
      </c>
      <c r="S54" s="139" t="s">
        <v>11</v>
      </c>
    </row>
    <row r="55" spans="1:19" ht="15" thickBot="1" x14ac:dyDescent="0.4">
      <c r="A55" s="89">
        <f>K9</f>
        <v>41</v>
      </c>
      <c r="B55" s="322" t="str">
        <f t="shared" si="16"/>
        <v>Hans van Paridon</v>
      </c>
      <c r="C55" s="318">
        <f>M9</f>
        <v>80</v>
      </c>
      <c r="D55" s="29"/>
      <c r="E55" s="29"/>
      <c r="F55" s="29"/>
      <c r="G55" s="106" t="e">
        <f t="shared" ref="G55:G62" si="18">E55/F55</f>
        <v>#DIV/0!</v>
      </c>
      <c r="H55" s="343" t="e">
        <f t="shared" ref="H55:H62" si="19">E55/D55*100</f>
        <v>#DIV/0!</v>
      </c>
      <c r="I55" s="105"/>
      <c r="J55" s="30"/>
      <c r="K55" s="89">
        <f>K23</f>
        <v>49</v>
      </c>
      <c r="L55" s="322" t="str">
        <f t="shared" si="17"/>
        <v>Michel Lindenhof</v>
      </c>
      <c r="M55" s="323">
        <f>M23</f>
        <v>150</v>
      </c>
      <c r="N55" s="29"/>
      <c r="O55" s="29"/>
      <c r="P55" s="29"/>
      <c r="Q55" s="106" t="e">
        <f t="shared" ref="Q55:Q62" si="20">O55/P55</f>
        <v>#DIV/0!</v>
      </c>
      <c r="R55" s="343" t="e">
        <f t="shared" ref="R55:R62" si="21">O55/N55*100</f>
        <v>#DIV/0!</v>
      </c>
      <c r="S55" s="105"/>
    </row>
    <row r="56" spans="1:19" ht="15" thickBot="1" x14ac:dyDescent="0.4">
      <c r="A56" s="89">
        <f t="shared" ref="A56:A62" si="22">K10</f>
        <v>42</v>
      </c>
      <c r="B56" s="324" t="str">
        <f t="shared" si="16"/>
        <v>Gert Blaas</v>
      </c>
      <c r="C56" s="318">
        <f t="shared" si="16"/>
        <v>70</v>
      </c>
      <c r="D56" s="29"/>
      <c r="E56" s="29"/>
      <c r="F56" s="29"/>
      <c r="G56" s="25" t="e">
        <f t="shared" si="18"/>
        <v>#DIV/0!</v>
      </c>
      <c r="H56" s="343" t="e">
        <f t="shared" si="19"/>
        <v>#DIV/0!</v>
      </c>
      <c r="I56" s="105"/>
      <c r="J56" s="30"/>
      <c r="K56" s="89">
        <f t="shared" ref="K56:K62" si="23">K24</f>
        <v>50</v>
      </c>
      <c r="L56" s="324" t="str">
        <f t="shared" si="17"/>
        <v>E. Winkster</v>
      </c>
      <c r="M56" s="323">
        <f t="shared" si="17"/>
        <v>120</v>
      </c>
      <c r="N56" s="29"/>
      <c r="O56" s="29"/>
      <c r="P56" s="29"/>
      <c r="Q56" s="25" t="e">
        <f t="shared" si="20"/>
        <v>#DIV/0!</v>
      </c>
      <c r="R56" s="343" t="e">
        <f t="shared" si="21"/>
        <v>#DIV/0!</v>
      </c>
      <c r="S56" s="105"/>
    </row>
    <row r="57" spans="1:19" ht="15" thickBot="1" x14ac:dyDescent="0.4">
      <c r="A57" s="89">
        <f t="shared" si="22"/>
        <v>43</v>
      </c>
      <c r="B57" s="324" t="str">
        <f t="shared" si="16"/>
        <v>Jakob van Leeuwen</v>
      </c>
      <c r="C57" s="318">
        <f t="shared" si="16"/>
        <v>55</v>
      </c>
      <c r="D57" s="29"/>
      <c r="E57" s="29"/>
      <c r="F57" s="29"/>
      <c r="G57" s="25" t="e">
        <f t="shared" si="18"/>
        <v>#DIV/0!</v>
      </c>
      <c r="H57" s="343" t="e">
        <f t="shared" si="19"/>
        <v>#DIV/0!</v>
      </c>
      <c r="I57" s="105"/>
      <c r="J57" s="30"/>
      <c r="K57" s="89">
        <f t="shared" si="23"/>
        <v>51</v>
      </c>
      <c r="L57" s="324" t="str">
        <f t="shared" si="17"/>
        <v>Leon vd Meer</v>
      </c>
      <c r="M57" s="323">
        <f t="shared" si="17"/>
        <v>60</v>
      </c>
      <c r="N57" s="29"/>
      <c r="O57" s="29"/>
      <c r="P57" s="29"/>
      <c r="Q57" s="25" t="e">
        <f t="shared" si="20"/>
        <v>#DIV/0!</v>
      </c>
      <c r="R57" s="343" t="e">
        <f t="shared" si="21"/>
        <v>#DIV/0!</v>
      </c>
      <c r="S57" s="105"/>
    </row>
    <row r="58" spans="1:19" ht="15" thickBot="1" x14ac:dyDescent="0.4">
      <c r="A58" s="89">
        <f t="shared" si="22"/>
        <v>44</v>
      </c>
      <c r="B58" s="324" t="str">
        <f t="shared" si="16"/>
        <v>Harry vd Velde</v>
      </c>
      <c r="C58" s="318">
        <f t="shared" si="16"/>
        <v>51</v>
      </c>
      <c r="D58" s="29"/>
      <c r="E58" s="29"/>
      <c r="F58" s="29"/>
      <c r="G58" s="25" t="e">
        <f t="shared" si="18"/>
        <v>#DIV/0!</v>
      </c>
      <c r="H58" s="343" t="e">
        <f t="shared" si="19"/>
        <v>#DIV/0!</v>
      </c>
      <c r="I58" s="105"/>
      <c r="J58" s="30"/>
      <c r="K58" s="89">
        <f t="shared" si="23"/>
        <v>52</v>
      </c>
      <c r="L58" s="324" t="str">
        <f t="shared" si="17"/>
        <v>Gerrit Spaans</v>
      </c>
      <c r="M58" s="323">
        <f t="shared" si="17"/>
        <v>45</v>
      </c>
      <c r="N58" s="29"/>
      <c r="O58" s="29"/>
      <c r="P58" s="29"/>
      <c r="Q58" s="25" t="e">
        <f t="shared" si="20"/>
        <v>#DIV/0!</v>
      </c>
      <c r="R58" s="343" t="e">
        <f t="shared" si="21"/>
        <v>#DIV/0!</v>
      </c>
      <c r="S58" s="105"/>
    </row>
    <row r="59" spans="1:19" ht="15" thickBot="1" x14ac:dyDescent="0.4">
      <c r="A59" s="89">
        <f t="shared" si="22"/>
        <v>45</v>
      </c>
      <c r="B59" s="324" t="str">
        <f t="shared" si="16"/>
        <v>Jan Barendregt</v>
      </c>
      <c r="C59" s="318">
        <f t="shared" si="16"/>
        <v>49</v>
      </c>
      <c r="D59" s="29"/>
      <c r="E59" s="29"/>
      <c r="F59" s="29"/>
      <c r="G59" s="25" t="e">
        <f t="shared" si="18"/>
        <v>#DIV/0!</v>
      </c>
      <c r="H59" s="343" t="e">
        <f t="shared" si="19"/>
        <v>#DIV/0!</v>
      </c>
      <c r="I59" s="105"/>
      <c r="J59" s="30"/>
      <c r="K59" s="89">
        <f t="shared" si="23"/>
        <v>53</v>
      </c>
      <c r="L59" s="324" t="str">
        <f t="shared" si="17"/>
        <v>Floor Koster</v>
      </c>
      <c r="M59" s="323">
        <f t="shared" si="17"/>
        <v>43</v>
      </c>
      <c r="N59" s="29"/>
      <c r="O59" s="29"/>
      <c r="P59" s="29"/>
      <c r="Q59" s="25" t="e">
        <f t="shared" si="20"/>
        <v>#DIV/0!</v>
      </c>
      <c r="R59" s="343" t="e">
        <f t="shared" si="21"/>
        <v>#DIV/0!</v>
      </c>
      <c r="S59" s="105"/>
    </row>
    <row r="60" spans="1:19" ht="15" thickBot="1" x14ac:dyDescent="0.4">
      <c r="A60" s="89">
        <f t="shared" si="22"/>
        <v>46</v>
      </c>
      <c r="B60" s="324">
        <f t="shared" si="16"/>
        <v>0</v>
      </c>
      <c r="C60" s="318">
        <f t="shared" si="16"/>
        <v>0</v>
      </c>
      <c r="D60" s="29"/>
      <c r="E60" s="29"/>
      <c r="F60" s="29"/>
      <c r="G60" s="25" t="e">
        <f t="shared" si="18"/>
        <v>#DIV/0!</v>
      </c>
      <c r="H60" s="343" t="e">
        <f t="shared" si="19"/>
        <v>#DIV/0!</v>
      </c>
      <c r="I60" s="105"/>
      <c r="J60" s="9"/>
      <c r="K60" s="89">
        <f t="shared" si="23"/>
        <v>54</v>
      </c>
      <c r="L60" s="324">
        <f t="shared" si="17"/>
        <v>0</v>
      </c>
      <c r="M60" s="323">
        <f t="shared" si="17"/>
        <v>0</v>
      </c>
      <c r="N60" s="29"/>
      <c r="O60" s="29"/>
      <c r="P60" s="29"/>
      <c r="Q60" s="25" t="e">
        <f t="shared" si="20"/>
        <v>#DIV/0!</v>
      </c>
      <c r="R60" s="343" t="e">
        <f t="shared" si="21"/>
        <v>#DIV/0!</v>
      </c>
      <c r="S60" s="105"/>
    </row>
    <row r="61" spans="1:19" ht="15" thickBot="1" x14ac:dyDescent="0.4">
      <c r="A61" s="89">
        <f t="shared" si="22"/>
        <v>47</v>
      </c>
      <c r="B61" s="324">
        <f t="shared" si="16"/>
        <v>0</v>
      </c>
      <c r="C61" s="318">
        <f t="shared" si="16"/>
        <v>0</v>
      </c>
      <c r="D61" s="29"/>
      <c r="E61" s="29"/>
      <c r="F61" s="29"/>
      <c r="G61" s="25" t="e">
        <f t="shared" si="18"/>
        <v>#DIV/0!</v>
      </c>
      <c r="H61" s="343" t="e">
        <f t="shared" si="19"/>
        <v>#DIV/0!</v>
      </c>
      <c r="I61" s="105"/>
      <c r="J61" s="6"/>
      <c r="K61" s="89">
        <f t="shared" si="23"/>
        <v>55</v>
      </c>
      <c r="L61" s="324">
        <f t="shared" si="17"/>
        <v>0</v>
      </c>
      <c r="M61" s="323">
        <f t="shared" si="17"/>
        <v>0</v>
      </c>
      <c r="N61" s="29"/>
      <c r="O61" s="29"/>
      <c r="P61" s="29"/>
      <c r="Q61" s="25" t="e">
        <f t="shared" si="20"/>
        <v>#DIV/0!</v>
      </c>
      <c r="R61" s="343" t="e">
        <f t="shared" si="21"/>
        <v>#DIV/0!</v>
      </c>
      <c r="S61" s="105"/>
    </row>
    <row r="62" spans="1:19" ht="15" thickBot="1" x14ac:dyDescent="0.4">
      <c r="A62" s="89">
        <f t="shared" si="22"/>
        <v>48</v>
      </c>
      <c r="B62" s="351">
        <f t="shared" si="16"/>
        <v>0</v>
      </c>
      <c r="C62" s="326">
        <f t="shared" si="16"/>
        <v>0</v>
      </c>
      <c r="D62" s="29"/>
      <c r="E62" s="29"/>
      <c r="F62" s="29"/>
      <c r="G62" s="26" t="e">
        <f t="shared" si="18"/>
        <v>#DIV/0!</v>
      </c>
      <c r="H62" s="344" t="e">
        <f t="shared" si="19"/>
        <v>#DIV/0!</v>
      </c>
      <c r="I62" s="345"/>
      <c r="J62" s="6"/>
      <c r="K62" s="89">
        <f t="shared" si="23"/>
        <v>56</v>
      </c>
      <c r="L62" s="351">
        <f t="shared" si="17"/>
        <v>0</v>
      </c>
      <c r="M62" s="352">
        <f t="shared" si="17"/>
        <v>0</v>
      </c>
      <c r="N62" s="29"/>
      <c r="O62" s="29"/>
      <c r="P62" s="29"/>
      <c r="Q62" s="26" t="e">
        <f t="shared" si="20"/>
        <v>#DIV/0!</v>
      </c>
      <c r="R62" s="343" t="e">
        <f t="shared" si="21"/>
        <v>#DIV/0!</v>
      </c>
      <c r="S62" s="105"/>
    </row>
    <row r="63" spans="1:19" ht="15" thickBot="1" x14ac:dyDescent="0.4">
      <c r="A63" s="80"/>
      <c r="B63" s="347"/>
      <c r="C63" s="148"/>
      <c r="D63" s="24">
        <f>SUM(D55:D62)</f>
        <v>0</v>
      </c>
      <c r="E63" s="24">
        <f>SUM(E55:E62)</f>
        <v>0</v>
      </c>
      <c r="F63" s="353"/>
      <c r="G63" s="350" t="s">
        <v>11</v>
      </c>
      <c r="H63" s="350"/>
      <c r="I63" s="24">
        <f>SUM(I55:I62)</f>
        <v>0</v>
      </c>
      <c r="J63" s="3"/>
      <c r="K63" s="348"/>
      <c r="L63" s="347"/>
      <c r="M63" s="148"/>
      <c r="N63" s="24">
        <f>SUM(N55:N62)</f>
        <v>0</v>
      </c>
      <c r="O63" s="24">
        <f>SUM(O55:O62)</f>
        <v>0</v>
      </c>
      <c r="P63" s="347"/>
      <c r="Q63" s="24" t="str">
        <f>G63</f>
        <v>PP</v>
      </c>
      <c r="R63" s="354"/>
      <c r="S63" s="355">
        <f>SUM(S55:S62)</f>
        <v>0</v>
      </c>
    </row>
    <row r="64" spans="1:19" ht="15" thickBot="1" x14ac:dyDescent="0.4">
      <c r="A64" s="76"/>
      <c r="B64" s="109" t="str">
        <f>B18</f>
        <v>Carambole %</v>
      </c>
      <c r="C64" s="489" t="e">
        <f>E63/D63*100</f>
        <v>#DIV/0!</v>
      </c>
      <c r="D64" s="490"/>
      <c r="E64" s="491"/>
      <c r="F64" s="124"/>
      <c r="G64" s="24" t="s">
        <v>84</v>
      </c>
      <c r="H64" s="24"/>
      <c r="I64" s="67"/>
      <c r="J64" s="3"/>
      <c r="K64" s="76"/>
      <c r="L64" s="130" t="str">
        <f>B18</f>
        <v>Carambole %</v>
      </c>
      <c r="M64" s="483" t="e">
        <f>O63/N63*100</f>
        <v>#DIV/0!</v>
      </c>
      <c r="N64" s="484"/>
      <c r="O64" s="485"/>
      <c r="P64" s="46"/>
      <c r="Q64" s="24" t="s">
        <v>84</v>
      </c>
      <c r="R64" s="24"/>
      <c r="S64" s="67"/>
    </row>
    <row r="65" spans="1:19" ht="15" thickBot="1" x14ac:dyDescent="0.4">
      <c r="A65" s="35"/>
      <c r="B65" s="12"/>
      <c r="C65" s="12"/>
      <c r="D65" s="12"/>
      <c r="E65" s="13"/>
      <c r="F65" s="10"/>
      <c r="G65" s="215" t="s">
        <v>37</v>
      </c>
      <c r="H65" s="215"/>
      <c r="I65" s="215">
        <f>SUM(I63:I64)</f>
        <v>0</v>
      </c>
      <c r="J65" s="3"/>
      <c r="K65" s="35"/>
      <c r="L65" s="12"/>
      <c r="M65" s="12"/>
      <c r="N65" s="12"/>
      <c r="O65" s="13"/>
      <c r="P65" s="10"/>
      <c r="Q65" s="215" t="s">
        <v>37</v>
      </c>
      <c r="R65" s="215"/>
      <c r="S65" s="215">
        <f>SUM(S63:S64)</f>
        <v>0</v>
      </c>
    </row>
    <row r="66" spans="1:19" x14ac:dyDescent="0.35">
      <c r="A66" s="35"/>
      <c r="B66" s="12"/>
      <c r="C66" s="12"/>
      <c r="D66" s="12"/>
      <c r="E66" s="13"/>
      <c r="F66" s="10"/>
      <c r="G66" s="6"/>
      <c r="H66" s="6"/>
      <c r="I66" s="6"/>
      <c r="J66" s="3"/>
      <c r="K66" s="35"/>
      <c r="L66" s="12"/>
      <c r="M66" s="12"/>
      <c r="N66" s="12"/>
      <c r="O66" s="13"/>
      <c r="P66" s="10"/>
      <c r="Q66" s="6"/>
      <c r="R66" s="6"/>
      <c r="S66" s="6"/>
    </row>
    <row r="67" spans="1:19" ht="18.5" x14ac:dyDescent="0.45">
      <c r="A67" s="35"/>
      <c r="B67" s="12"/>
      <c r="C67" s="12"/>
      <c r="D67" s="12"/>
      <c r="E67" s="458"/>
      <c r="F67" s="458"/>
      <c r="G67" s="458"/>
      <c r="H67" s="458"/>
      <c r="I67" s="458"/>
      <c r="J67" s="458"/>
      <c r="K67" s="458"/>
      <c r="L67" s="458"/>
      <c r="M67" s="339"/>
      <c r="N67" s="339"/>
      <c r="O67" s="13"/>
      <c r="P67" s="10"/>
      <c r="Q67" s="6"/>
      <c r="R67" s="6"/>
      <c r="S67" s="6"/>
    </row>
    <row r="68" spans="1:19" ht="19" thickBot="1" x14ac:dyDescent="0.5">
      <c r="A68" s="35"/>
      <c r="B68" s="12"/>
      <c r="C68" s="12"/>
      <c r="D68" s="12"/>
      <c r="E68" s="339"/>
      <c r="F68" s="339"/>
      <c r="G68" s="339"/>
      <c r="H68" s="339"/>
      <c r="I68" s="339"/>
      <c r="J68" s="339"/>
      <c r="K68" s="339"/>
      <c r="L68" s="339"/>
      <c r="M68" s="339"/>
      <c r="N68" s="339"/>
      <c r="O68" s="13"/>
      <c r="P68" s="10"/>
      <c r="Q68" s="6"/>
      <c r="R68" s="6"/>
      <c r="S68" s="6"/>
    </row>
    <row r="69" spans="1:19" ht="19" thickBot="1" x14ac:dyDescent="0.5">
      <c r="A69" s="35"/>
      <c r="B69" s="75"/>
      <c r="C69" s="3"/>
      <c r="D69" s="3"/>
      <c r="E69" s="341"/>
      <c r="F69" s="3"/>
      <c r="G69" s="341"/>
      <c r="H69" s="341"/>
      <c r="I69" s="455" t="s">
        <v>1</v>
      </c>
      <c r="J69" s="456"/>
      <c r="K69" s="457"/>
      <c r="L69" s="3"/>
      <c r="M69" s="3"/>
      <c r="N69" s="3"/>
      <c r="O69" s="341"/>
      <c r="P69" s="3"/>
      <c r="Q69" s="341"/>
      <c r="R69" s="341"/>
      <c r="S69" s="341"/>
    </row>
    <row r="70" spans="1:19" ht="19" customHeight="1" thickBot="1" x14ac:dyDescent="0.5">
      <c r="A70" s="76"/>
      <c r="B70" s="197" t="str">
        <f t="shared" ref="B70:C79" si="24">L7</f>
        <v>M.N.  1</v>
      </c>
      <c r="C70" s="452" t="s">
        <v>6</v>
      </c>
      <c r="D70" s="453"/>
      <c r="E70" s="453"/>
      <c r="F70" s="453"/>
      <c r="G70" s="454"/>
      <c r="H70" s="337"/>
      <c r="I70" s="24" t="str">
        <f>S7</f>
        <v>F</v>
      </c>
      <c r="J70" s="33"/>
      <c r="K70" s="4"/>
      <c r="L70" s="301" t="str">
        <f>L39</f>
        <v>Z.N.  2</v>
      </c>
      <c r="M70" s="452" t="s">
        <v>6</v>
      </c>
      <c r="N70" s="453"/>
      <c r="O70" s="453"/>
      <c r="P70" s="453"/>
      <c r="Q70" s="454"/>
      <c r="R70" s="337"/>
      <c r="S70" s="88" t="str">
        <f>S39</f>
        <v>H</v>
      </c>
    </row>
    <row r="71" spans="1:19" ht="14.5" customHeight="1" thickBot="1" x14ac:dyDescent="0.4">
      <c r="A71" s="76"/>
      <c r="B71" s="99" t="str">
        <f t="shared" si="24"/>
        <v>De Bun 7</v>
      </c>
      <c r="C71" s="97" t="s">
        <v>7</v>
      </c>
      <c r="D71" s="42" t="s">
        <v>7</v>
      </c>
      <c r="E71" s="22" t="s">
        <v>8</v>
      </c>
      <c r="F71" s="22" t="s">
        <v>9</v>
      </c>
      <c r="G71" s="22" t="s">
        <v>10</v>
      </c>
      <c r="H71" s="342" t="s">
        <v>127</v>
      </c>
      <c r="I71" s="103" t="s">
        <v>11</v>
      </c>
      <c r="J71" s="30"/>
      <c r="K71" s="4"/>
      <c r="L71" s="99" t="str">
        <f t="shared" ref="L71:M79" si="25">L40</f>
        <v>B.V. Geldrop</v>
      </c>
      <c r="M71" s="97" t="s">
        <v>7</v>
      </c>
      <c r="N71" s="42" t="s">
        <v>7</v>
      </c>
      <c r="O71" s="22" t="s">
        <v>8</v>
      </c>
      <c r="P71" s="22" t="s">
        <v>9</v>
      </c>
      <c r="Q71" s="22" t="s">
        <v>10</v>
      </c>
      <c r="R71" s="342" t="s">
        <v>127</v>
      </c>
      <c r="S71" s="103" t="s">
        <v>11</v>
      </c>
    </row>
    <row r="72" spans="1:19" ht="15" thickBot="1" x14ac:dyDescent="0.4">
      <c r="A72">
        <f>K9</f>
        <v>41</v>
      </c>
      <c r="B72" s="322" t="str">
        <f t="shared" si="24"/>
        <v>Hans van Paridon</v>
      </c>
      <c r="C72" s="318">
        <f>M9</f>
        <v>80</v>
      </c>
      <c r="D72" s="29"/>
      <c r="E72" s="29"/>
      <c r="F72" s="29"/>
      <c r="G72" s="106" t="e">
        <f t="shared" ref="G72:G79" si="26">E72/F72</f>
        <v>#DIV/0!</v>
      </c>
      <c r="H72" s="343" t="e">
        <f t="shared" ref="H72:H79" si="27">E72/D72*100</f>
        <v>#DIV/0!</v>
      </c>
      <c r="I72" s="105"/>
      <c r="J72" s="30"/>
      <c r="K72" s="89">
        <f>K41</f>
        <v>57</v>
      </c>
      <c r="L72" s="322" t="str">
        <f t="shared" si="25"/>
        <v>Marc Sijkens</v>
      </c>
      <c r="M72" s="318">
        <f t="shared" si="25"/>
        <v>90</v>
      </c>
      <c r="N72" s="29"/>
      <c r="O72" s="29"/>
      <c r="P72" s="29"/>
      <c r="Q72" s="106" t="e">
        <f t="shared" ref="Q72:Q79" si="28">O72/P72</f>
        <v>#DIV/0!</v>
      </c>
      <c r="R72" s="343" t="e">
        <f t="shared" ref="R72:R79" si="29">O72/N72*100</f>
        <v>#DIV/0!</v>
      </c>
      <c r="S72" s="105"/>
    </row>
    <row r="73" spans="1:19" ht="15" thickBot="1" x14ac:dyDescent="0.4">
      <c r="A73">
        <f t="shared" ref="A73:A79" si="30">K10</f>
        <v>42</v>
      </c>
      <c r="B73" s="324" t="str">
        <f t="shared" si="24"/>
        <v>Gert Blaas</v>
      </c>
      <c r="C73" s="318">
        <f t="shared" si="24"/>
        <v>70</v>
      </c>
      <c r="D73" s="29"/>
      <c r="E73" s="29"/>
      <c r="F73" s="29"/>
      <c r="G73" s="25" t="e">
        <f t="shared" si="26"/>
        <v>#DIV/0!</v>
      </c>
      <c r="H73" s="343" t="e">
        <f t="shared" si="27"/>
        <v>#DIV/0!</v>
      </c>
      <c r="I73" s="105"/>
      <c r="J73" s="30"/>
      <c r="K73" s="89">
        <f t="shared" ref="K73:K79" si="31">K42</f>
        <v>58</v>
      </c>
      <c r="L73" s="324" t="str">
        <f t="shared" si="25"/>
        <v>Henk Peeters</v>
      </c>
      <c r="M73" s="318">
        <f t="shared" si="25"/>
        <v>80</v>
      </c>
      <c r="N73" s="29"/>
      <c r="O73" s="29"/>
      <c r="P73" s="29"/>
      <c r="Q73" s="25" t="e">
        <f t="shared" si="28"/>
        <v>#DIV/0!</v>
      </c>
      <c r="R73" s="343" t="e">
        <f t="shared" si="29"/>
        <v>#DIV/0!</v>
      </c>
      <c r="S73" s="105"/>
    </row>
    <row r="74" spans="1:19" ht="15" thickBot="1" x14ac:dyDescent="0.4">
      <c r="A74">
        <f t="shared" si="30"/>
        <v>43</v>
      </c>
      <c r="B74" s="324" t="str">
        <f t="shared" si="24"/>
        <v>Jakob van Leeuwen</v>
      </c>
      <c r="C74" s="318">
        <f t="shared" si="24"/>
        <v>55</v>
      </c>
      <c r="D74" s="29"/>
      <c r="E74" s="29"/>
      <c r="F74" s="29"/>
      <c r="G74" s="25" t="e">
        <f t="shared" si="26"/>
        <v>#DIV/0!</v>
      </c>
      <c r="H74" s="343" t="e">
        <f t="shared" si="27"/>
        <v>#DIV/0!</v>
      </c>
      <c r="I74" s="105"/>
      <c r="J74" s="30"/>
      <c r="K74" s="89">
        <f t="shared" si="31"/>
        <v>59</v>
      </c>
      <c r="L74" s="324" t="str">
        <f t="shared" si="25"/>
        <v>Roger Leunissen</v>
      </c>
      <c r="M74" s="318">
        <f t="shared" si="25"/>
        <v>70</v>
      </c>
      <c r="N74" s="29"/>
      <c r="O74" s="29"/>
      <c r="P74" s="29"/>
      <c r="Q74" s="25" t="e">
        <f t="shared" si="28"/>
        <v>#DIV/0!</v>
      </c>
      <c r="R74" s="343" t="e">
        <f t="shared" si="29"/>
        <v>#DIV/0!</v>
      </c>
      <c r="S74" s="105"/>
    </row>
    <row r="75" spans="1:19" ht="15" thickBot="1" x14ac:dyDescent="0.4">
      <c r="A75">
        <f t="shared" si="30"/>
        <v>44</v>
      </c>
      <c r="B75" s="324" t="str">
        <f t="shared" si="24"/>
        <v>Harry vd Velde</v>
      </c>
      <c r="C75" s="318">
        <f t="shared" si="24"/>
        <v>51</v>
      </c>
      <c r="D75" s="29"/>
      <c r="E75" s="29"/>
      <c r="F75" s="29"/>
      <c r="G75" s="25" t="e">
        <f t="shared" si="26"/>
        <v>#DIV/0!</v>
      </c>
      <c r="H75" s="343" t="e">
        <f t="shared" si="27"/>
        <v>#DIV/0!</v>
      </c>
      <c r="I75" s="105"/>
      <c r="J75" s="30"/>
      <c r="K75" s="89">
        <f t="shared" si="31"/>
        <v>60</v>
      </c>
      <c r="L75" s="324" t="str">
        <f t="shared" si="25"/>
        <v>Jos Verholen</v>
      </c>
      <c r="M75" s="318">
        <f t="shared" si="25"/>
        <v>47</v>
      </c>
      <c r="N75" s="29"/>
      <c r="O75" s="29"/>
      <c r="P75" s="29"/>
      <c r="Q75" s="25" t="e">
        <f t="shared" si="28"/>
        <v>#DIV/0!</v>
      </c>
      <c r="R75" s="343" t="e">
        <f t="shared" si="29"/>
        <v>#DIV/0!</v>
      </c>
      <c r="S75" s="105"/>
    </row>
    <row r="76" spans="1:19" ht="15" thickBot="1" x14ac:dyDescent="0.4">
      <c r="A76">
        <f t="shared" si="30"/>
        <v>45</v>
      </c>
      <c r="B76" s="324" t="str">
        <f t="shared" si="24"/>
        <v>Jan Barendregt</v>
      </c>
      <c r="C76" s="318">
        <f t="shared" si="24"/>
        <v>49</v>
      </c>
      <c r="D76" s="29"/>
      <c r="E76" s="29"/>
      <c r="F76" s="29"/>
      <c r="G76" s="25" t="e">
        <f t="shared" si="26"/>
        <v>#DIV/0!</v>
      </c>
      <c r="H76" s="343" t="e">
        <f t="shared" si="27"/>
        <v>#DIV/0!</v>
      </c>
      <c r="I76" s="105"/>
      <c r="J76" s="30"/>
      <c r="K76" s="89">
        <f t="shared" si="31"/>
        <v>61</v>
      </c>
      <c r="L76" s="324">
        <f t="shared" si="25"/>
        <v>0</v>
      </c>
      <c r="M76" s="318">
        <f t="shared" si="25"/>
        <v>0</v>
      </c>
      <c r="N76" s="29"/>
      <c r="O76" s="29"/>
      <c r="P76" s="29"/>
      <c r="Q76" s="25" t="e">
        <f t="shared" si="28"/>
        <v>#DIV/0!</v>
      </c>
      <c r="R76" s="343" t="e">
        <f t="shared" si="29"/>
        <v>#DIV/0!</v>
      </c>
      <c r="S76" s="105"/>
    </row>
    <row r="77" spans="1:19" ht="15" thickBot="1" x14ac:dyDescent="0.4">
      <c r="A77">
        <f t="shared" si="30"/>
        <v>46</v>
      </c>
      <c r="B77" s="324">
        <f t="shared" si="24"/>
        <v>0</v>
      </c>
      <c r="C77" s="318">
        <f t="shared" si="24"/>
        <v>0</v>
      </c>
      <c r="D77" s="29"/>
      <c r="E77" s="29"/>
      <c r="F77" s="29"/>
      <c r="G77" s="25" t="e">
        <f t="shared" si="26"/>
        <v>#DIV/0!</v>
      </c>
      <c r="H77" s="343" t="e">
        <f t="shared" si="27"/>
        <v>#DIV/0!</v>
      </c>
      <c r="I77" s="105"/>
      <c r="J77" s="7"/>
      <c r="K77" s="89">
        <f t="shared" si="31"/>
        <v>62</v>
      </c>
      <c r="L77" s="324">
        <f t="shared" si="25"/>
        <v>0</v>
      </c>
      <c r="M77" s="318">
        <f t="shared" si="25"/>
        <v>0</v>
      </c>
      <c r="N77" s="29"/>
      <c r="O77" s="29"/>
      <c r="P77" s="29"/>
      <c r="Q77" s="25" t="e">
        <f t="shared" si="28"/>
        <v>#DIV/0!</v>
      </c>
      <c r="R77" s="343" t="e">
        <f t="shared" si="29"/>
        <v>#DIV/0!</v>
      </c>
      <c r="S77" s="105"/>
    </row>
    <row r="78" spans="1:19" ht="15" thickBot="1" x14ac:dyDescent="0.4">
      <c r="A78">
        <f t="shared" si="30"/>
        <v>47</v>
      </c>
      <c r="B78" s="324">
        <f t="shared" si="24"/>
        <v>0</v>
      </c>
      <c r="C78" s="318">
        <f t="shared" si="24"/>
        <v>0</v>
      </c>
      <c r="D78" s="29"/>
      <c r="E78" s="29"/>
      <c r="F78" s="29"/>
      <c r="G78" s="25" t="e">
        <f t="shared" si="26"/>
        <v>#DIV/0!</v>
      </c>
      <c r="H78" s="343" t="e">
        <f t="shared" si="27"/>
        <v>#DIV/0!</v>
      </c>
      <c r="I78" s="105"/>
      <c r="J78" s="3"/>
      <c r="K78" s="89">
        <f t="shared" si="31"/>
        <v>63</v>
      </c>
      <c r="L78" s="324">
        <f t="shared" si="25"/>
        <v>0</v>
      </c>
      <c r="M78" s="318">
        <f t="shared" si="25"/>
        <v>0</v>
      </c>
      <c r="N78" s="29"/>
      <c r="O78" s="29"/>
      <c r="P78" s="29"/>
      <c r="Q78" s="25" t="e">
        <f t="shared" si="28"/>
        <v>#DIV/0!</v>
      </c>
      <c r="R78" s="343" t="e">
        <f t="shared" si="29"/>
        <v>#DIV/0!</v>
      </c>
      <c r="S78" s="105"/>
    </row>
    <row r="79" spans="1:19" ht="15" thickBot="1" x14ac:dyDescent="0.4">
      <c r="A79">
        <f t="shared" si="30"/>
        <v>48</v>
      </c>
      <c r="B79" s="351">
        <f t="shared" si="24"/>
        <v>0</v>
      </c>
      <c r="C79" s="326">
        <f t="shared" si="24"/>
        <v>0</v>
      </c>
      <c r="D79" s="29"/>
      <c r="E79" s="29"/>
      <c r="F79" s="29"/>
      <c r="G79" s="26" t="e">
        <f t="shared" si="26"/>
        <v>#DIV/0!</v>
      </c>
      <c r="H79" s="344" t="e">
        <f t="shared" si="27"/>
        <v>#DIV/0!</v>
      </c>
      <c r="I79" s="345"/>
      <c r="J79" s="3"/>
      <c r="K79" s="89">
        <f t="shared" si="31"/>
        <v>64</v>
      </c>
      <c r="L79" s="351">
        <f t="shared" si="25"/>
        <v>0</v>
      </c>
      <c r="M79" s="326">
        <f t="shared" si="25"/>
        <v>0</v>
      </c>
      <c r="N79" s="29"/>
      <c r="O79" s="29"/>
      <c r="P79" s="29"/>
      <c r="Q79" s="26" t="e">
        <f t="shared" si="28"/>
        <v>#DIV/0!</v>
      </c>
      <c r="R79" s="343" t="e">
        <f t="shared" si="29"/>
        <v>#DIV/0!</v>
      </c>
      <c r="S79" s="105"/>
    </row>
    <row r="80" spans="1:19" ht="15" thickBot="1" x14ac:dyDescent="0.4">
      <c r="A80" s="348"/>
      <c r="B80" s="347"/>
      <c r="C80" s="148"/>
      <c r="D80" s="24">
        <f>SUM(D72:D79)</f>
        <v>0</v>
      </c>
      <c r="E80" s="24">
        <f>SUM(E72:E79)</f>
        <v>0</v>
      </c>
      <c r="F80" s="353"/>
      <c r="G80" s="350" t="s">
        <v>11</v>
      </c>
      <c r="H80" s="350"/>
      <c r="I80" s="24">
        <f>SUM(I72:I79)</f>
        <v>0</v>
      </c>
      <c r="J80" s="3"/>
      <c r="K80" s="348"/>
      <c r="L80" s="347"/>
      <c r="M80" s="148"/>
      <c r="N80" s="24">
        <f>SUM(N72:N79)</f>
        <v>0</v>
      </c>
      <c r="O80" s="24">
        <f>SUM(O72:O79)</f>
        <v>0</v>
      </c>
      <c r="P80" s="347"/>
      <c r="Q80" s="24" t="str">
        <f>G80</f>
        <v>PP</v>
      </c>
      <c r="R80" s="354"/>
      <c r="S80" s="355">
        <f>SUM(S72:S79)</f>
        <v>0</v>
      </c>
    </row>
    <row r="81" spans="1:19" ht="15" thickBot="1" x14ac:dyDescent="0.4">
      <c r="A81" s="76"/>
      <c r="B81" s="140" t="str">
        <f>B18</f>
        <v>Carambole %</v>
      </c>
      <c r="C81" s="483" t="e">
        <f>E80/D80*100</f>
        <v>#DIV/0!</v>
      </c>
      <c r="D81" s="484"/>
      <c r="E81" s="485"/>
      <c r="F81" s="46"/>
      <c r="G81" s="24" t="s">
        <v>84</v>
      </c>
      <c r="H81" s="24"/>
      <c r="I81" s="67"/>
      <c r="J81" s="111"/>
      <c r="K81" s="76"/>
      <c r="L81" s="140" t="str">
        <f>B18</f>
        <v>Carambole %</v>
      </c>
      <c r="M81" s="483" t="e">
        <f>O80/N80*100</f>
        <v>#DIV/0!</v>
      </c>
      <c r="N81" s="484"/>
      <c r="O81" s="485"/>
      <c r="P81" s="46"/>
      <c r="Q81" s="24" t="s">
        <v>84</v>
      </c>
      <c r="R81" s="24"/>
      <c r="S81" s="67"/>
    </row>
    <row r="82" spans="1:19" ht="15.5" thickTop="1" thickBot="1" x14ac:dyDescent="0.4">
      <c r="A82" s="341"/>
      <c r="B82" s="3"/>
      <c r="C82" s="3"/>
      <c r="D82" s="3"/>
      <c r="E82" s="341"/>
      <c r="F82" s="3"/>
      <c r="G82" s="215" t="s">
        <v>37</v>
      </c>
      <c r="H82" s="215"/>
      <c r="I82" s="215">
        <f>SUM(I80:I81)</f>
        <v>0</v>
      </c>
      <c r="J82" s="3"/>
      <c r="K82" s="341"/>
      <c r="L82" s="3"/>
      <c r="M82" s="3"/>
      <c r="N82" s="3"/>
      <c r="O82" s="341"/>
      <c r="P82" s="3"/>
      <c r="Q82" s="215" t="s">
        <v>37</v>
      </c>
      <c r="R82" s="215"/>
      <c r="S82" s="215">
        <f>SUM(S80:S81)</f>
        <v>0</v>
      </c>
    </row>
    <row r="83" spans="1:19" ht="19" thickBot="1" x14ac:dyDescent="0.5">
      <c r="A83" s="35"/>
      <c r="B83" s="5"/>
      <c r="C83" s="5"/>
      <c r="D83" s="5"/>
      <c r="E83" s="8"/>
      <c r="F83" s="8"/>
      <c r="G83" s="8"/>
      <c r="H83" s="8"/>
      <c r="I83" s="74"/>
      <c r="J83" s="437"/>
      <c r="K83" s="437"/>
      <c r="L83" s="8"/>
      <c r="M83" s="8"/>
      <c r="N83" s="8"/>
    </row>
    <row r="84" spans="1:19" ht="19" customHeight="1" thickTop="1" thickBot="1" x14ac:dyDescent="0.5">
      <c r="A84" s="41"/>
      <c r="B84" s="305" t="str">
        <f t="shared" ref="B84:C93" si="32">L21</f>
        <v>W.N.  Zuid</v>
      </c>
      <c r="C84" s="452" t="s">
        <v>6</v>
      </c>
      <c r="D84" s="453"/>
      <c r="E84" s="453"/>
      <c r="F84" s="453"/>
      <c r="G84" s="454"/>
      <c r="H84" s="337"/>
      <c r="I84" s="88" t="str">
        <f>S21</f>
        <v>G</v>
      </c>
      <c r="J84" s="217"/>
      <c r="K84" s="76"/>
      <c r="L84" s="302" t="str">
        <f t="shared" ref="L84:M93" si="33">L39</f>
        <v>Z.N.  2</v>
      </c>
      <c r="M84" s="452" t="s">
        <v>6</v>
      </c>
      <c r="N84" s="453"/>
      <c r="O84" s="453"/>
      <c r="P84" s="453"/>
      <c r="Q84" s="454"/>
      <c r="R84" s="337"/>
      <c r="S84" s="114" t="str">
        <f>S39</f>
        <v>H</v>
      </c>
    </row>
    <row r="85" spans="1:19" ht="14.5" customHeight="1" thickBot="1" x14ac:dyDescent="0.4">
      <c r="A85" s="4"/>
      <c r="B85" s="99" t="str">
        <f t="shared" si="32"/>
        <v>B.C.C.D. 3</v>
      </c>
      <c r="C85" s="97" t="s">
        <v>7</v>
      </c>
      <c r="D85" s="42" t="s">
        <v>7</v>
      </c>
      <c r="E85" s="22" t="s">
        <v>8</v>
      </c>
      <c r="F85" s="22" t="s">
        <v>9</v>
      </c>
      <c r="G85" s="22" t="s">
        <v>10</v>
      </c>
      <c r="H85" s="342" t="s">
        <v>127</v>
      </c>
      <c r="I85" s="103" t="s">
        <v>11</v>
      </c>
      <c r="J85" s="30"/>
      <c r="K85" s="79"/>
      <c r="L85" s="115" t="str">
        <f t="shared" si="33"/>
        <v>B.V. Geldrop</v>
      </c>
      <c r="M85" s="97" t="s">
        <v>7</v>
      </c>
      <c r="N85" s="42" t="s">
        <v>7</v>
      </c>
      <c r="O85" s="22" t="s">
        <v>8</v>
      </c>
      <c r="P85" s="22" t="s">
        <v>9</v>
      </c>
      <c r="Q85" s="22" t="s">
        <v>10</v>
      </c>
      <c r="R85" s="342" t="s">
        <v>127</v>
      </c>
      <c r="S85" s="119" t="s">
        <v>11</v>
      </c>
    </row>
    <row r="86" spans="1:19" ht="15" thickBot="1" x14ac:dyDescent="0.4">
      <c r="A86" s="89">
        <f>K23</f>
        <v>49</v>
      </c>
      <c r="B86" s="322" t="str">
        <f t="shared" si="32"/>
        <v>Michel Lindenhof</v>
      </c>
      <c r="C86" s="323">
        <f t="shared" si="32"/>
        <v>150</v>
      </c>
      <c r="D86" s="29"/>
      <c r="E86" s="29"/>
      <c r="F86" s="29"/>
      <c r="G86" s="106" t="e">
        <f t="shared" ref="G86:G93" si="34">E86/F86</f>
        <v>#DIV/0!</v>
      </c>
      <c r="H86" s="343" t="e">
        <f t="shared" ref="H86:H93" si="35">E86/D86*100</f>
        <v>#DIV/0!</v>
      </c>
      <c r="I86" s="105"/>
      <c r="J86" s="30"/>
      <c r="K86" s="89">
        <f>K41</f>
        <v>57</v>
      </c>
      <c r="L86" s="322" t="str">
        <f t="shared" si="33"/>
        <v>Marc Sijkens</v>
      </c>
      <c r="M86" s="323">
        <f t="shared" si="33"/>
        <v>90</v>
      </c>
      <c r="N86" s="29"/>
      <c r="O86" s="29"/>
      <c r="P86" s="29"/>
      <c r="Q86" s="106" t="e">
        <f t="shared" ref="Q86:Q93" si="36">O86/P86</f>
        <v>#DIV/0!</v>
      </c>
      <c r="R86" s="343" t="e">
        <f t="shared" ref="R86:R93" si="37">O86/N86*100</f>
        <v>#DIV/0!</v>
      </c>
      <c r="S86" s="105"/>
    </row>
    <row r="87" spans="1:19" ht="15" thickBot="1" x14ac:dyDescent="0.4">
      <c r="A87" s="89">
        <f t="shared" ref="A87:A93" si="38">K24</f>
        <v>50</v>
      </c>
      <c r="B87" s="324" t="str">
        <f t="shared" si="32"/>
        <v>E. Winkster</v>
      </c>
      <c r="C87" s="323">
        <f t="shared" si="32"/>
        <v>120</v>
      </c>
      <c r="D87" s="29"/>
      <c r="E87" s="29"/>
      <c r="F87" s="29"/>
      <c r="G87" s="25" t="e">
        <f t="shared" si="34"/>
        <v>#DIV/0!</v>
      </c>
      <c r="H87" s="343" t="e">
        <f t="shared" si="35"/>
        <v>#DIV/0!</v>
      </c>
      <c r="I87" s="105"/>
      <c r="J87" s="30"/>
      <c r="K87" s="89">
        <f t="shared" ref="K87:K93" si="39">K42</f>
        <v>58</v>
      </c>
      <c r="L87" s="324" t="str">
        <f t="shared" si="33"/>
        <v>Henk Peeters</v>
      </c>
      <c r="M87" s="323">
        <f t="shared" si="33"/>
        <v>80</v>
      </c>
      <c r="N87" s="29"/>
      <c r="O87" s="29"/>
      <c r="P87" s="29"/>
      <c r="Q87" s="25" t="e">
        <f t="shared" si="36"/>
        <v>#DIV/0!</v>
      </c>
      <c r="R87" s="343" t="e">
        <f t="shared" si="37"/>
        <v>#DIV/0!</v>
      </c>
      <c r="S87" s="105"/>
    </row>
    <row r="88" spans="1:19" ht="15" thickBot="1" x14ac:dyDescent="0.4">
      <c r="A88" s="89">
        <f t="shared" si="38"/>
        <v>51</v>
      </c>
      <c r="B88" s="324" t="str">
        <f t="shared" si="32"/>
        <v>Leon vd Meer</v>
      </c>
      <c r="C88" s="323">
        <f t="shared" si="32"/>
        <v>60</v>
      </c>
      <c r="D88" s="29"/>
      <c r="E88" s="29"/>
      <c r="F88" s="29"/>
      <c r="G88" s="25" t="e">
        <f t="shared" si="34"/>
        <v>#DIV/0!</v>
      </c>
      <c r="H88" s="343" t="e">
        <f t="shared" si="35"/>
        <v>#DIV/0!</v>
      </c>
      <c r="I88" s="105"/>
      <c r="J88" s="30"/>
      <c r="K88" s="89">
        <f t="shared" si="39"/>
        <v>59</v>
      </c>
      <c r="L88" s="324" t="str">
        <f t="shared" si="33"/>
        <v>Roger Leunissen</v>
      </c>
      <c r="M88" s="323">
        <f t="shared" si="33"/>
        <v>70</v>
      </c>
      <c r="N88" s="29"/>
      <c r="O88" s="29"/>
      <c r="P88" s="29"/>
      <c r="Q88" s="25" t="e">
        <f t="shared" si="36"/>
        <v>#DIV/0!</v>
      </c>
      <c r="R88" s="343" t="e">
        <f t="shared" si="37"/>
        <v>#DIV/0!</v>
      </c>
      <c r="S88" s="105"/>
    </row>
    <row r="89" spans="1:19" ht="15" thickBot="1" x14ac:dyDescent="0.4">
      <c r="A89" s="89">
        <f t="shared" si="38"/>
        <v>52</v>
      </c>
      <c r="B89" s="324" t="str">
        <f t="shared" si="32"/>
        <v>Gerrit Spaans</v>
      </c>
      <c r="C89" s="323">
        <f t="shared" si="32"/>
        <v>45</v>
      </c>
      <c r="D89" s="29"/>
      <c r="E89" s="29"/>
      <c r="F89" s="29"/>
      <c r="G89" s="25" t="e">
        <f t="shared" si="34"/>
        <v>#DIV/0!</v>
      </c>
      <c r="H89" s="343" t="e">
        <f t="shared" si="35"/>
        <v>#DIV/0!</v>
      </c>
      <c r="I89" s="105"/>
      <c r="J89" s="30"/>
      <c r="K89" s="89">
        <f t="shared" si="39"/>
        <v>60</v>
      </c>
      <c r="L89" s="324" t="str">
        <f t="shared" si="33"/>
        <v>Jos Verholen</v>
      </c>
      <c r="M89" s="323">
        <f t="shared" si="33"/>
        <v>47</v>
      </c>
      <c r="N89" s="29"/>
      <c r="O89" s="29"/>
      <c r="P89" s="29"/>
      <c r="Q89" s="25" t="e">
        <f t="shared" si="36"/>
        <v>#DIV/0!</v>
      </c>
      <c r="R89" s="343" t="e">
        <f t="shared" si="37"/>
        <v>#DIV/0!</v>
      </c>
      <c r="S89" s="105"/>
    </row>
    <row r="90" spans="1:19" ht="15" thickBot="1" x14ac:dyDescent="0.4">
      <c r="A90" s="89">
        <f t="shared" si="38"/>
        <v>53</v>
      </c>
      <c r="B90" s="324" t="str">
        <f t="shared" si="32"/>
        <v>Floor Koster</v>
      </c>
      <c r="C90" s="323">
        <f t="shared" si="32"/>
        <v>43</v>
      </c>
      <c r="D90" s="29"/>
      <c r="E90" s="29"/>
      <c r="F90" s="29"/>
      <c r="G90" s="25" t="e">
        <f t="shared" si="34"/>
        <v>#DIV/0!</v>
      </c>
      <c r="H90" s="343" t="e">
        <f t="shared" si="35"/>
        <v>#DIV/0!</v>
      </c>
      <c r="I90" s="105"/>
      <c r="J90" s="30"/>
      <c r="K90" s="89">
        <f t="shared" si="39"/>
        <v>61</v>
      </c>
      <c r="L90" s="324">
        <f t="shared" si="33"/>
        <v>0</v>
      </c>
      <c r="M90" s="323">
        <f t="shared" si="33"/>
        <v>0</v>
      </c>
      <c r="N90" s="29"/>
      <c r="O90" s="29"/>
      <c r="P90" s="29"/>
      <c r="Q90" s="25" t="e">
        <f t="shared" si="36"/>
        <v>#DIV/0!</v>
      </c>
      <c r="R90" s="343" t="e">
        <f t="shared" si="37"/>
        <v>#DIV/0!</v>
      </c>
      <c r="S90" s="105"/>
    </row>
    <row r="91" spans="1:19" ht="15" thickBot="1" x14ac:dyDescent="0.4">
      <c r="A91" s="89">
        <f t="shared" si="38"/>
        <v>54</v>
      </c>
      <c r="B91" s="324">
        <f t="shared" si="32"/>
        <v>0</v>
      </c>
      <c r="C91" s="323">
        <f t="shared" si="32"/>
        <v>0</v>
      </c>
      <c r="D91" s="29"/>
      <c r="E91" s="29"/>
      <c r="F91" s="29"/>
      <c r="G91" s="25" t="e">
        <f t="shared" si="34"/>
        <v>#DIV/0!</v>
      </c>
      <c r="H91" s="343" t="e">
        <f t="shared" si="35"/>
        <v>#DIV/0!</v>
      </c>
      <c r="I91" s="105"/>
      <c r="J91" s="9"/>
      <c r="K91" s="89">
        <f t="shared" si="39"/>
        <v>62</v>
      </c>
      <c r="L91" s="324">
        <f t="shared" si="33"/>
        <v>0</v>
      </c>
      <c r="M91" s="323">
        <f t="shared" si="33"/>
        <v>0</v>
      </c>
      <c r="N91" s="29"/>
      <c r="O91" s="29"/>
      <c r="P91" s="29"/>
      <c r="Q91" s="25" t="e">
        <f t="shared" si="36"/>
        <v>#DIV/0!</v>
      </c>
      <c r="R91" s="343" t="e">
        <f t="shared" si="37"/>
        <v>#DIV/0!</v>
      </c>
      <c r="S91" s="105"/>
    </row>
    <row r="92" spans="1:19" ht="15" thickBot="1" x14ac:dyDescent="0.4">
      <c r="A92" s="89">
        <f t="shared" si="38"/>
        <v>55</v>
      </c>
      <c r="B92" s="324">
        <f t="shared" si="32"/>
        <v>0</v>
      </c>
      <c r="C92" s="323">
        <f t="shared" si="32"/>
        <v>0</v>
      </c>
      <c r="D92" s="29"/>
      <c r="E92" s="29"/>
      <c r="F92" s="29"/>
      <c r="G92" s="25" t="e">
        <f t="shared" si="34"/>
        <v>#DIV/0!</v>
      </c>
      <c r="H92" s="343" t="e">
        <f t="shared" si="35"/>
        <v>#DIV/0!</v>
      </c>
      <c r="I92" s="105"/>
      <c r="J92" s="6"/>
      <c r="K92" s="89">
        <f t="shared" si="39"/>
        <v>63</v>
      </c>
      <c r="L92" s="324">
        <f t="shared" si="33"/>
        <v>0</v>
      </c>
      <c r="M92" s="323">
        <f t="shared" si="33"/>
        <v>0</v>
      </c>
      <c r="N92" s="29"/>
      <c r="O92" s="29"/>
      <c r="P92" s="29"/>
      <c r="Q92" s="25" t="e">
        <f t="shared" si="36"/>
        <v>#DIV/0!</v>
      </c>
      <c r="R92" s="343" t="e">
        <f t="shared" si="37"/>
        <v>#DIV/0!</v>
      </c>
      <c r="S92" s="105"/>
    </row>
    <row r="93" spans="1:19" ht="15" thickBot="1" x14ac:dyDescent="0.4">
      <c r="A93" s="89">
        <f t="shared" si="38"/>
        <v>56</v>
      </c>
      <c r="B93" s="325">
        <f t="shared" si="32"/>
        <v>0</v>
      </c>
      <c r="C93" s="323">
        <f t="shared" si="32"/>
        <v>0</v>
      </c>
      <c r="D93" s="29"/>
      <c r="E93" s="29"/>
      <c r="F93" s="29"/>
      <c r="G93" s="26" t="e">
        <f t="shared" si="34"/>
        <v>#DIV/0!</v>
      </c>
      <c r="H93" s="344" t="e">
        <f t="shared" si="35"/>
        <v>#DIV/0!</v>
      </c>
      <c r="I93" s="345"/>
      <c r="J93" s="6"/>
      <c r="K93" s="89">
        <f t="shared" si="39"/>
        <v>64</v>
      </c>
      <c r="L93" s="351">
        <f t="shared" si="33"/>
        <v>0</v>
      </c>
      <c r="M93" s="352">
        <f t="shared" si="33"/>
        <v>0</v>
      </c>
      <c r="N93" s="29"/>
      <c r="O93" s="29"/>
      <c r="P93" s="29"/>
      <c r="Q93" s="26" t="e">
        <f t="shared" si="36"/>
        <v>#DIV/0!</v>
      </c>
      <c r="R93" s="343" t="e">
        <f t="shared" si="37"/>
        <v>#DIV/0!</v>
      </c>
      <c r="S93" s="105"/>
    </row>
    <row r="94" spans="1:19" ht="15" thickBot="1" x14ac:dyDescent="0.4">
      <c r="A94" s="80"/>
      <c r="B94" s="6"/>
      <c r="C94" s="148"/>
      <c r="D94" s="24">
        <f>SUM(D86:D93)</f>
        <v>0</v>
      </c>
      <c r="E94" s="24">
        <f>SUM(E86:E93)</f>
        <v>0</v>
      </c>
      <c r="F94" s="347"/>
      <c r="G94" s="350" t="s">
        <v>11</v>
      </c>
      <c r="H94" s="356"/>
      <c r="I94" s="355">
        <f>SUM(I86:I93)</f>
        <v>0</v>
      </c>
      <c r="J94" s="3"/>
      <c r="K94" s="348"/>
      <c r="L94" s="346"/>
      <c r="M94" s="148"/>
      <c r="N94" s="24">
        <f>SUM(N86:N93)</f>
        <v>0</v>
      </c>
      <c r="O94" s="24">
        <f>SUM(O86:O93)</f>
        <v>0</v>
      </c>
      <c r="P94" s="347"/>
      <c r="Q94" s="350" t="s">
        <v>11</v>
      </c>
      <c r="R94" s="350"/>
      <c r="S94" s="24">
        <f>SUM(S86:S93)</f>
        <v>0</v>
      </c>
    </row>
    <row r="95" spans="1:19" ht="15" thickBot="1" x14ac:dyDescent="0.4">
      <c r="A95" s="76"/>
      <c r="B95" s="44" t="str">
        <f>B32</f>
        <v>Carambole %</v>
      </c>
      <c r="C95" s="483" t="e">
        <f>E94/D94*100</f>
        <v>#DIV/0!</v>
      </c>
      <c r="D95" s="484"/>
      <c r="E95" s="485"/>
      <c r="F95" s="46"/>
      <c r="G95" s="24" t="s">
        <v>84</v>
      </c>
      <c r="H95" s="24"/>
      <c r="I95" s="67"/>
      <c r="J95" s="111"/>
      <c r="K95" s="76"/>
      <c r="L95" s="140" t="str">
        <f>B18</f>
        <v>Carambole %</v>
      </c>
      <c r="M95" s="483" t="e">
        <f>O94/N94*100</f>
        <v>#DIV/0!</v>
      </c>
      <c r="N95" s="484"/>
      <c r="O95" s="485"/>
      <c r="P95" s="46"/>
      <c r="Q95" s="24" t="s">
        <v>84</v>
      </c>
      <c r="R95" s="24"/>
      <c r="S95" s="67"/>
    </row>
    <row r="96" spans="1:19" ht="15.5" thickTop="1" thickBot="1" x14ac:dyDescent="0.4">
      <c r="A96" s="35"/>
      <c r="G96" s="215" t="s">
        <v>37</v>
      </c>
      <c r="H96" s="215"/>
      <c r="I96" s="215">
        <f>SUM(I94:I95)</f>
        <v>0</v>
      </c>
      <c r="Q96" s="215" t="s">
        <v>37</v>
      </c>
      <c r="R96" s="215"/>
      <c r="S96" s="215">
        <f>SUM(S94:S95)</f>
        <v>0</v>
      </c>
    </row>
    <row r="97" spans="1:19" x14ac:dyDescent="0.35">
      <c r="A97" s="35"/>
    </row>
    <row r="98" spans="1:19" x14ac:dyDescent="0.35">
      <c r="A98" s="35"/>
    </row>
    <row r="99" spans="1:19" x14ac:dyDescent="0.35">
      <c r="A99" s="35"/>
    </row>
    <row r="100" spans="1:19" x14ac:dyDescent="0.35">
      <c r="A100" s="35"/>
    </row>
    <row r="101" spans="1:19" x14ac:dyDescent="0.35">
      <c r="A101" s="35"/>
    </row>
    <row r="102" spans="1:19" x14ac:dyDescent="0.35">
      <c r="A102" s="35"/>
    </row>
    <row r="103" spans="1:19" x14ac:dyDescent="0.35">
      <c r="A103" s="35"/>
    </row>
    <row r="104" spans="1:19" x14ac:dyDescent="0.35">
      <c r="A104" s="35"/>
    </row>
    <row r="105" spans="1:19" ht="15.5" x14ac:dyDescent="0.35">
      <c r="A105" s="35"/>
      <c r="B105" s="31"/>
    </row>
    <row r="106" spans="1:19" ht="15" thickBot="1" x14ac:dyDescent="0.4">
      <c r="A106" s="35"/>
    </row>
    <row r="107" spans="1:19" ht="19" thickBot="1" x14ac:dyDescent="0.5">
      <c r="A107" s="49"/>
      <c r="B107" s="357" t="s">
        <v>32</v>
      </c>
      <c r="C107" s="82"/>
      <c r="D107" s="50"/>
      <c r="E107" s="14"/>
      <c r="F107" s="14"/>
      <c r="G107" s="14"/>
      <c r="H107" s="14"/>
      <c r="I107" s="14"/>
      <c r="K107" s="73"/>
    </row>
    <row r="108" spans="1:19" ht="15" thickBot="1" x14ac:dyDescent="0.4">
      <c r="A108" s="35"/>
    </row>
    <row r="109" spans="1:19" ht="21.5" thickBot="1" x14ac:dyDescent="0.4">
      <c r="A109" s="31">
        <v>1</v>
      </c>
      <c r="B109" s="486" t="str">
        <f>B7</f>
        <v>N.O.N.  Noord</v>
      </c>
      <c r="C109" s="487"/>
      <c r="D109" s="488"/>
      <c r="F109" s="27" t="s">
        <v>11</v>
      </c>
      <c r="G109" s="198" t="s">
        <v>41</v>
      </c>
      <c r="H109" s="423" t="s">
        <v>8</v>
      </c>
      <c r="I109" s="424"/>
      <c r="J109" s="425"/>
      <c r="L109" s="198" t="s">
        <v>12</v>
      </c>
      <c r="M109" s="199">
        <v>1</v>
      </c>
      <c r="N109" s="442"/>
      <c r="O109" s="442"/>
      <c r="P109" s="442"/>
      <c r="Q109" s="442"/>
      <c r="R109" s="442"/>
      <c r="S109" s="442"/>
    </row>
    <row r="110" spans="1:19" ht="21.5" thickBot="1" x14ac:dyDescent="0.55000000000000004">
      <c r="A110" s="31"/>
      <c r="B110" s="426" t="str">
        <f>B8</f>
        <v>De Brouwerij 1</v>
      </c>
      <c r="C110" s="427"/>
      <c r="D110" s="428"/>
      <c r="F110" s="28">
        <f>SUM(I19,I33,I51)</f>
        <v>0</v>
      </c>
      <c r="G110" s="200">
        <f>SUM(D17,D31,D49)</f>
        <v>0</v>
      </c>
      <c r="H110" s="415">
        <f>SUM(E17,E31,E49)</f>
        <v>0</v>
      </c>
      <c r="I110" s="416"/>
      <c r="J110" s="417"/>
      <c r="L110" s="201" t="e">
        <f>H110/G110*100</f>
        <v>#DIV/0!</v>
      </c>
      <c r="M110" s="202">
        <v>2</v>
      </c>
      <c r="N110" s="442"/>
      <c r="O110" s="442"/>
      <c r="P110" s="442"/>
      <c r="Q110" s="442"/>
      <c r="R110" s="442"/>
      <c r="S110" s="442"/>
    </row>
    <row r="111" spans="1:19" ht="19" thickBot="1" x14ac:dyDescent="0.4">
      <c r="A111" s="31"/>
      <c r="F111" s="35"/>
      <c r="M111" s="38">
        <v>3</v>
      </c>
      <c r="N111" s="442"/>
      <c r="O111" s="442"/>
      <c r="P111" s="442"/>
      <c r="Q111" s="442"/>
      <c r="R111" s="442"/>
      <c r="S111" s="442"/>
    </row>
    <row r="112" spans="1:19" ht="19" thickBot="1" x14ac:dyDescent="0.4">
      <c r="A112" s="31"/>
      <c r="F112" s="35"/>
      <c r="M112" s="38">
        <v>4</v>
      </c>
      <c r="N112" s="443"/>
      <c r="O112" s="444"/>
      <c r="P112" s="444"/>
      <c r="Q112" s="444"/>
      <c r="R112" s="444"/>
      <c r="S112" s="445"/>
    </row>
    <row r="113" spans="1:12" ht="16" thickBot="1" x14ac:dyDescent="0.4">
      <c r="A113" s="32">
        <v>2</v>
      </c>
      <c r="B113" s="446" t="str">
        <f>L7</f>
        <v>M.N.  1</v>
      </c>
      <c r="C113" s="447"/>
      <c r="D113" s="448"/>
      <c r="F113" s="27" t="s">
        <v>11</v>
      </c>
      <c r="G113" s="198" t="s">
        <v>41</v>
      </c>
      <c r="H113" s="423" t="s">
        <v>8</v>
      </c>
      <c r="I113" s="424"/>
      <c r="J113" s="425"/>
      <c r="L113" s="198" t="s">
        <v>12</v>
      </c>
    </row>
    <row r="114" spans="1:12" ht="21.5" thickBot="1" x14ac:dyDescent="0.55000000000000004">
      <c r="A114" s="32"/>
      <c r="B114" s="426" t="str">
        <f>L8</f>
        <v>De Bun 7</v>
      </c>
      <c r="C114" s="427"/>
      <c r="D114" s="428"/>
      <c r="F114" s="28">
        <f>SUM(S19,I65,I82)</f>
        <v>0</v>
      </c>
      <c r="G114" s="200">
        <f>SUM(N17,D63,D80)</f>
        <v>0</v>
      </c>
      <c r="H114" s="477">
        <f>SUM(O17,E63,E80)</f>
        <v>0</v>
      </c>
      <c r="I114" s="478"/>
      <c r="J114" s="479"/>
      <c r="L114" s="203" t="e">
        <f>H114/G114*100</f>
        <v>#DIV/0!</v>
      </c>
    </row>
    <row r="115" spans="1:12" ht="15.5" x14ac:dyDescent="0.35">
      <c r="A115" s="32"/>
      <c r="F115" s="35"/>
    </row>
    <row r="116" spans="1:12" ht="16" thickBot="1" x14ac:dyDescent="0.4">
      <c r="A116" s="32"/>
      <c r="F116" s="35"/>
    </row>
    <row r="117" spans="1:12" ht="16" thickBot="1" x14ac:dyDescent="0.4">
      <c r="A117" s="32">
        <v>3</v>
      </c>
      <c r="B117" s="480" t="str">
        <f>L21</f>
        <v>W.N.  Zuid</v>
      </c>
      <c r="C117" s="481"/>
      <c r="D117" s="482"/>
      <c r="F117" s="27" t="s">
        <v>11</v>
      </c>
      <c r="G117" s="198" t="s">
        <v>41</v>
      </c>
      <c r="H117" s="423" t="s">
        <v>8</v>
      </c>
      <c r="I117" s="424"/>
      <c r="J117" s="425"/>
      <c r="L117" s="198" t="s">
        <v>12</v>
      </c>
    </row>
    <row r="118" spans="1:12" ht="21.5" thickBot="1" x14ac:dyDescent="0.55000000000000004">
      <c r="A118" s="32"/>
      <c r="B118" s="426" t="str">
        <f>L22</f>
        <v>B.C.C.D. 3</v>
      </c>
      <c r="C118" s="427"/>
      <c r="D118" s="428"/>
      <c r="F118" s="28">
        <f>SUM(S33,S65,I96)</f>
        <v>0</v>
      </c>
      <c r="G118" s="200">
        <f>SUM(N31,N63,D94)</f>
        <v>0</v>
      </c>
      <c r="H118" s="415">
        <f>SUM(O31,O63,E94)</f>
        <v>0</v>
      </c>
      <c r="I118" s="416"/>
      <c r="J118" s="417"/>
      <c r="L118" s="203" t="e">
        <f>H118/G118*100</f>
        <v>#DIV/0!</v>
      </c>
    </row>
    <row r="119" spans="1:12" ht="15.5" x14ac:dyDescent="0.35">
      <c r="A119" s="32"/>
      <c r="B119" s="18"/>
      <c r="C119" s="18"/>
      <c r="D119" s="18"/>
      <c r="F119" s="35"/>
    </row>
    <row r="120" spans="1:12" ht="16" thickBot="1" x14ac:dyDescent="0.4">
      <c r="A120" s="32"/>
      <c r="B120" s="18"/>
      <c r="C120" s="18"/>
      <c r="D120" s="18"/>
      <c r="F120" s="35"/>
    </row>
    <row r="121" spans="1:12" ht="16" thickBot="1" x14ac:dyDescent="0.4">
      <c r="A121" s="32">
        <v>4</v>
      </c>
      <c r="B121" s="471" t="str">
        <f>L39</f>
        <v>Z.N.  2</v>
      </c>
      <c r="C121" s="472"/>
      <c r="D121" s="473"/>
      <c r="F121" s="27" t="s">
        <v>11</v>
      </c>
      <c r="G121" s="198" t="s">
        <v>41</v>
      </c>
      <c r="H121" s="423" t="s">
        <v>8</v>
      </c>
      <c r="I121" s="424"/>
      <c r="J121" s="425"/>
      <c r="L121" s="198" t="s">
        <v>12</v>
      </c>
    </row>
    <row r="122" spans="1:12" ht="21.5" thickBot="1" x14ac:dyDescent="0.55000000000000004">
      <c r="A122" s="32"/>
      <c r="B122" s="426" t="str">
        <f>L40</f>
        <v>B.V. Geldrop</v>
      </c>
      <c r="C122" s="427"/>
      <c r="D122" s="428"/>
      <c r="F122" s="28">
        <f>SUM(S51,S82,S96)</f>
        <v>0</v>
      </c>
      <c r="G122" s="200">
        <f>SUM(N49,N80,N94)</f>
        <v>0</v>
      </c>
      <c r="H122" s="415">
        <f>SUM(O49,O80,O94)</f>
        <v>0</v>
      </c>
      <c r="I122" s="416"/>
      <c r="J122" s="417"/>
      <c r="L122" s="203" t="e">
        <f>H122/G122*100</f>
        <v>#DIV/0!</v>
      </c>
    </row>
    <row r="123" spans="1:12" x14ac:dyDescent="0.35">
      <c r="A123" s="35"/>
    </row>
    <row r="124" spans="1:12" x14ac:dyDescent="0.35">
      <c r="A124" s="35"/>
    </row>
  </sheetData>
  <sheetProtection password="DCFD" sheet="1" objects="1" scenarios="1"/>
  <mergeCells count="56">
    <mergeCell ref="C32:E32"/>
    <mergeCell ref="M32:O32"/>
    <mergeCell ref="B2:J2"/>
    <mergeCell ref="K2:S2"/>
    <mergeCell ref="B3:S3"/>
    <mergeCell ref="I6:K6"/>
    <mergeCell ref="C7:G7"/>
    <mergeCell ref="M7:Q7"/>
    <mergeCell ref="C18:E18"/>
    <mergeCell ref="M18:O18"/>
    <mergeCell ref="J20:K20"/>
    <mergeCell ref="C21:G21"/>
    <mergeCell ref="M21:Q21"/>
    <mergeCell ref="E37:L37"/>
    <mergeCell ref="I38:K38"/>
    <mergeCell ref="C39:G39"/>
    <mergeCell ref="M39:Q39"/>
    <mergeCell ref="C50:E50"/>
    <mergeCell ref="M50:O50"/>
    <mergeCell ref="M70:Q70"/>
    <mergeCell ref="C81:E81"/>
    <mergeCell ref="M81:O81"/>
    <mergeCell ref="J83:K83"/>
    <mergeCell ref="J52:K52"/>
    <mergeCell ref="C53:G53"/>
    <mergeCell ref="M53:Q53"/>
    <mergeCell ref="C64:E64"/>
    <mergeCell ref="M64:O64"/>
    <mergeCell ref="E67:L67"/>
    <mergeCell ref="M84:Q84"/>
    <mergeCell ref="C95:E95"/>
    <mergeCell ref="M95:O95"/>
    <mergeCell ref="B109:D109"/>
    <mergeCell ref="H109:J109"/>
    <mergeCell ref="N109:S109"/>
    <mergeCell ref="N110:S110"/>
    <mergeCell ref="N111:S111"/>
    <mergeCell ref="N112:S112"/>
    <mergeCell ref="B113:D113"/>
    <mergeCell ref="H113:J113"/>
    <mergeCell ref="B121:D121"/>
    <mergeCell ref="H121:J121"/>
    <mergeCell ref="B122:D122"/>
    <mergeCell ref="H122:J122"/>
    <mergeCell ref="A1:K1"/>
    <mergeCell ref="B114:D114"/>
    <mergeCell ref="H114:J114"/>
    <mergeCell ref="B117:D117"/>
    <mergeCell ref="H117:J117"/>
    <mergeCell ref="B118:D118"/>
    <mergeCell ref="H118:J118"/>
    <mergeCell ref="B110:D110"/>
    <mergeCell ref="H110:J110"/>
    <mergeCell ref="C84:G84"/>
    <mergeCell ref="I69:K69"/>
    <mergeCell ref="C70:G70"/>
  </mergeCells>
  <pageMargins left="0.51181102362204722" right="0.31496062992125984" top="0.55118110236220474" bottom="0.55118110236220474" header="0.31496062992125984" footer="0.31496062992125984"/>
  <pageSetup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</sheetPr>
  <dimension ref="A1:AG28"/>
  <sheetViews>
    <sheetView workbookViewId="0">
      <selection activeCell="B16" sqref="B16"/>
    </sheetView>
  </sheetViews>
  <sheetFormatPr defaultRowHeight="14.5" x14ac:dyDescent="0.35"/>
  <cols>
    <col min="1" max="1" width="3.6328125" customWidth="1"/>
    <col min="2" max="2" width="20.6328125" customWidth="1"/>
    <col min="3" max="5" width="4.6328125" customWidth="1"/>
    <col min="6" max="6" width="7" customWidth="1"/>
    <col min="7" max="7" width="4.6328125" customWidth="1"/>
    <col min="8" max="9" width="3.6328125" customWidth="1"/>
    <col min="10" max="10" width="20.6328125" customWidth="1"/>
    <col min="11" max="13" width="4.6328125" customWidth="1"/>
    <col min="14" max="14" width="7.7265625" customWidth="1"/>
    <col min="15" max="15" width="4.6328125" customWidth="1"/>
  </cols>
  <sheetData>
    <row r="1" spans="1:33" ht="20" customHeight="1" thickBot="1" x14ac:dyDescent="0.55000000000000004">
      <c r="A1" s="504" t="str">
        <f>'DB Libre schema'!A1</f>
        <v>Dagbiljart Libre teams          15 juni 2024          Naaldwijk</v>
      </c>
      <c r="B1" s="505"/>
      <c r="C1" s="505"/>
      <c r="D1" s="505"/>
      <c r="E1" s="505"/>
      <c r="F1" s="505"/>
      <c r="G1" s="505"/>
      <c r="H1" s="505"/>
      <c r="I1" s="506"/>
      <c r="J1" s="210"/>
      <c r="K1" s="210"/>
      <c r="L1" s="210"/>
    </row>
    <row r="2" spans="1:33" ht="19" thickBot="1" x14ac:dyDescent="0.5">
      <c r="D2" s="74"/>
      <c r="E2" s="74"/>
      <c r="F2" s="74"/>
      <c r="H2" s="497" t="s">
        <v>22</v>
      </c>
      <c r="I2" s="498"/>
      <c r="J2" s="498"/>
      <c r="K2" s="499"/>
    </row>
    <row r="3" spans="1:33" ht="19" thickBot="1" x14ac:dyDescent="0.5">
      <c r="B3" s="209" t="s">
        <v>40</v>
      </c>
      <c r="C3" s="238"/>
    </row>
    <row r="4" spans="1:33" x14ac:dyDescent="0.35">
      <c r="G4" s="500" t="s">
        <v>23</v>
      </c>
      <c r="H4" s="501"/>
      <c r="I4" s="501"/>
      <c r="J4" s="502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</row>
    <row r="5" spans="1:33" ht="18.5" x14ac:dyDescent="0.45">
      <c r="A5" s="35"/>
      <c r="B5" s="53" t="s">
        <v>24</v>
      </c>
      <c r="C5" s="54" t="s">
        <v>6</v>
      </c>
      <c r="D5" s="55"/>
      <c r="E5" s="55"/>
      <c r="F5" s="55"/>
      <c r="G5" s="56">
        <v>1</v>
      </c>
      <c r="H5" s="8" t="s">
        <v>25</v>
      </c>
      <c r="I5" s="35"/>
      <c r="J5" s="57" t="s">
        <v>26</v>
      </c>
      <c r="K5" s="54" t="s">
        <v>6</v>
      </c>
      <c r="L5" s="55"/>
      <c r="M5" s="55"/>
      <c r="N5" s="55"/>
      <c r="O5" s="56">
        <v>1</v>
      </c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</row>
    <row r="6" spans="1:33" ht="15" thickBot="1" x14ac:dyDescent="0.4">
      <c r="A6" s="35"/>
      <c r="B6" s="58">
        <f>'Form PA'!N109</f>
        <v>0</v>
      </c>
      <c r="C6" s="59" t="s">
        <v>7</v>
      </c>
      <c r="D6" s="59" t="s">
        <v>8</v>
      </c>
      <c r="E6" s="59" t="s">
        <v>9</v>
      </c>
      <c r="F6" s="59" t="s">
        <v>10</v>
      </c>
      <c r="G6" s="59" t="s">
        <v>11</v>
      </c>
      <c r="H6" s="60"/>
      <c r="I6" s="35"/>
      <c r="J6" s="61">
        <f>'Form PB'!N109</f>
        <v>0</v>
      </c>
      <c r="K6" s="59" t="s">
        <v>7</v>
      </c>
      <c r="L6" s="59" t="s">
        <v>8</v>
      </c>
      <c r="M6" s="59" t="s">
        <v>9</v>
      </c>
      <c r="N6" s="59" t="s">
        <v>10</v>
      </c>
      <c r="O6" s="59" t="s">
        <v>11</v>
      </c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</row>
    <row r="7" spans="1:33" ht="15" thickBot="1" x14ac:dyDescent="0.4">
      <c r="A7" s="36">
        <v>1</v>
      </c>
      <c r="B7" s="62"/>
      <c r="C7" s="47"/>
      <c r="D7" s="29"/>
      <c r="E7" s="29"/>
      <c r="F7" s="48" t="e">
        <f>D7/E7</f>
        <v>#DIV/0!</v>
      </c>
      <c r="G7" s="29"/>
      <c r="H7" s="60"/>
      <c r="I7" s="19">
        <v>1</v>
      </c>
      <c r="J7" s="62"/>
      <c r="K7" s="47"/>
      <c r="L7" s="29"/>
      <c r="M7" s="63">
        <f>E7</f>
        <v>0</v>
      </c>
      <c r="N7" s="48" t="e">
        <f>L7/M7</f>
        <v>#DIV/0!</v>
      </c>
      <c r="O7" s="29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</row>
    <row r="8" spans="1:33" ht="15" thickBot="1" x14ac:dyDescent="0.4">
      <c r="A8" s="36">
        <v>2</v>
      </c>
      <c r="B8" s="62"/>
      <c r="C8" s="47"/>
      <c r="D8" s="29"/>
      <c r="E8" s="29"/>
      <c r="F8" s="48" t="e">
        <f t="shared" ref="F8:F9" si="0">D8/E8</f>
        <v>#DIV/0!</v>
      </c>
      <c r="G8" s="29"/>
      <c r="I8" s="19">
        <v>2</v>
      </c>
      <c r="J8" s="62"/>
      <c r="K8" s="47"/>
      <c r="L8" s="29"/>
      <c r="M8" s="63">
        <f>E8</f>
        <v>0</v>
      </c>
      <c r="N8" s="48" t="e">
        <f t="shared" ref="N8:N9" si="1">L8/M8</f>
        <v>#DIV/0!</v>
      </c>
      <c r="O8" s="29"/>
      <c r="P8" s="3"/>
      <c r="Q8" s="2"/>
      <c r="R8" s="503"/>
      <c r="S8" s="503"/>
      <c r="T8" s="503"/>
      <c r="U8" s="50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</row>
    <row r="9" spans="1:33" ht="15" thickBot="1" x14ac:dyDescent="0.4">
      <c r="A9" s="36">
        <v>3</v>
      </c>
      <c r="B9" s="62"/>
      <c r="C9" s="47"/>
      <c r="D9" s="29"/>
      <c r="E9" s="29"/>
      <c r="F9" s="48" t="e">
        <f t="shared" si="0"/>
        <v>#DIV/0!</v>
      </c>
      <c r="G9" s="29"/>
      <c r="H9" s="60"/>
      <c r="I9" s="19">
        <v>3</v>
      </c>
      <c r="J9" s="62"/>
      <c r="K9" s="47"/>
      <c r="L9" s="29"/>
      <c r="M9" s="63">
        <f>E9</f>
        <v>0</v>
      </c>
      <c r="N9" s="48" t="e">
        <f t="shared" si="1"/>
        <v>#DIV/0!</v>
      </c>
      <c r="O9" s="29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</row>
    <row r="10" spans="1:33" ht="15" thickBot="1" x14ac:dyDescent="0.4">
      <c r="A10" s="1"/>
      <c r="B10" s="10"/>
      <c r="C10" s="51"/>
      <c r="D10" s="64">
        <f>SUM(D7:D9)</f>
        <v>0</v>
      </c>
      <c r="E10" s="65">
        <f>SUM(E7:E9)</f>
        <v>0</v>
      </c>
      <c r="F10" s="65" t="s">
        <v>11</v>
      </c>
      <c r="G10" s="65">
        <f>SUM(G7:G9)</f>
        <v>0</v>
      </c>
      <c r="H10" s="3"/>
      <c r="I10" s="1"/>
      <c r="J10" s="10"/>
      <c r="K10" s="51"/>
      <c r="L10" s="64">
        <f>SUM(L7:L9)</f>
        <v>0</v>
      </c>
      <c r="M10" s="65">
        <f>SUM(M7:M9)</f>
        <v>0</v>
      </c>
      <c r="N10" s="65" t="s">
        <v>11</v>
      </c>
      <c r="O10" s="65">
        <f>SUM(O7:O9)</f>
        <v>0</v>
      </c>
      <c r="P10" s="52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</row>
    <row r="11" spans="1:33" ht="15" thickBot="1" x14ac:dyDescent="0.4">
      <c r="A11" s="35"/>
      <c r="B11" s="66" t="s">
        <v>29</v>
      </c>
      <c r="C11" s="496" t="e">
        <f>E10/D10*100</f>
        <v>#DIV/0!</v>
      </c>
      <c r="D11" s="496"/>
      <c r="E11" s="496"/>
      <c r="F11" s="24" t="s">
        <v>84</v>
      </c>
      <c r="G11" s="67"/>
      <c r="H11" s="3"/>
      <c r="I11" s="35"/>
      <c r="J11" s="66" t="str">
        <f>B11</f>
        <v>Caramboles %</v>
      </c>
      <c r="K11" s="496" t="e">
        <f>M10/L10*100</f>
        <v>#DIV/0!</v>
      </c>
      <c r="L11" s="496"/>
      <c r="M11" s="496"/>
      <c r="N11" s="24" t="s">
        <v>84</v>
      </c>
      <c r="O11" s="67"/>
      <c r="P11" s="6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</row>
    <row r="12" spans="1:33" ht="15" thickBot="1" x14ac:dyDescent="0.4">
      <c r="F12" s="215" t="s">
        <v>37</v>
      </c>
      <c r="G12" s="215">
        <f>SUM(G10:G11)</f>
        <v>0</v>
      </c>
      <c r="N12" s="215" t="s">
        <v>37</v>
      </c>
      <c r="O12" s="215">
        <f>SUM(O10:O11)</f>
        <v>0</v>
      </c>
    </row>
    <row r="14" spans="1:33" x14ac:dyDescent="0.35">
      <c r="G14" s="507" t="s">
        <v>27</v>
      </c>
      <c r="H14" s="508"/>
      <c r="I14" s="508"/>
      <c r="J14" s="509"/>
    </row>
    <row r="15" spans="1:33" ht="18.5" x14ac:dyDescent="0.45">
      <c r="A15" s="35"/>
      <c r="B15" s="53" t="s">
        <v>26</v>
      </c>
      <c r="C15" s="54" t="s">
        <v>6</v>
      </c>
      <c r="D15" s="55"/>
      <c r="E15" s="55"/>
      <c r="F15" s="55"/>
      <c r="G15" s="68">
        <v>2</v>
      </c>
      <c r="H15" s="8" t="s">
        <v>25</v>
      </c>
      <c r="I15" s="35"/>
      <c r="J15" s="53" t="s">
        <v>26</v>
      </c>
      <c r="K15" s="54" t="s">
        <v>6</v>
      </c>
      <c r="L15" s="55"/>
      <c r="M15" s="55"/>
      <c r="N15" s="69"/>
      <c r="O15" s="68">
        <v>2</v>
      </c>
    </row>
    <row r="16" spans="1:33" ht="15" thickBot="1" x14ac:dyDescent="0.4">
      <c r="A16" s="35"/>
      <c r="B16" s="61">
        <f>'Form PA'!N110</f>
        <v>0</v>
      </c>
      <c r="C16" s="59" t="s">
        <v>7</v>
      </c>
      <c r="D16" s="59" t="s">
        <v>8</v>
      </c>
      <c r="E16" s="59" t="s">
        <v>9</v>
      </c>
      <c r="F16" s="59" t="s">
        <v>10</v>
      </c>
      <c r="G16" s="59" t="s">
        <v>11</v>
      </c>
      <c r="H16" s="60"/>
      <c r="I16" s="35"/>
      <c r="J16" s="61">
        <f>'Form PB'!N110</f>
        <v>0</v>
      </c>
      <c r="K16" s="59" t="s">
        <v>7</v>
      </c>
      <c r="L16" s="59" t="s">
        <v>8</v>
      </c>
      <c r="M16" s="59" t="s">
        <v>9</v>
      </c>
      <c r="N16" s="59" t="s">
        <v>10</v>
      </c>
      <c r="O16" s="59" t="s">
        <v>11</v>
      </c>
    </row>
    <row r="17" spans="1:16" ht="15" thickBot="1" x14ac:dyDescent="0.4">
      <c r="A17" s="19">
        <v>1</v>
      </c>
      <c r="B17" s="62"/>
      <c r="C17" s="47"/>
      <c r="D17" s="29"/>
      <c r="E17" s="29"/>
      <c r="F17" s="48" t="e">
        <f t="shared" ref="F17:F19" si="2">D17/E17</f>
        <v>#DIV/0!</v>
      </c>
      <c r="G17" s="29"/>
      <c r="H17" s="60"/>
      <c r="I17" s="19">
        <v>1</v>
      </c>
      <c r="J17" s="62"/>
      <c r="K17" s="47"/>
      <c r="L17" s="29"/>
      <c r="M17" s="63">
        <f>E17</f>
        <v>0</v>
      </c>
      <c r="N17" s="48" t="e">
        <f t="shared" ref="N17:N19" si="3">L17/M17</f>
        <v>#DIV/0!</v>
      </c>
      <c r="O17" s="29"/>
    </row>
    <row r="18" spans="1:16" ht="15" thickBot="1" x14ac:dyDescent="0.4">
      <c r="A18" s="19">
        <v>2</v>
      </c>
      <c r="B18" s="62"/>
      <c r="C18" s="47"/>
      <c r="D18" s="29"/>
      <c r="E18" s="29"/>
      <c r="F18" s="48" t="e">
        <f t="shared" si="2"/>
        <v>#DIV/0!</v>
      </c>
      <c r="G18" s="29"/>
      <c r="I18" s="19">
        <v>2</v>
      </c>
      <c r="J18" s="62"/>
      <c r="K18" s="47"/>
      <c r="L18" s="29"/>
      <c r="M18" s="63">
        <f>E18</f>
        <v>0</v>
      </c>
      <c r="N18" s="48" t="e">
        <f t="shared" si="3"/>
        <v>#DIV/0!</v>
      </c>
      <c r="O18" s="29"/>
    </row>
    <row r="19" spans="1:16" ht="15" thickBot="1" x14ac:dyDescent="0.4">
      <c r="A19" s="19">
        <v>3</v>
      </c>
      <c r="B19" s="62"/>
      <c r="C19" s="47"/>
      <c r="D19" s="29"/>
      <c r="E19" s="29"/>
      <c r="F19" s="48" t="e">
        <f t="shared" si="2"/>
        <v>#DIV/0!</v>
      </c>
      <c r="G19" s="29"/>
      <c r="H19" s="60"/>
      <c r="I19" s="19">
        <v>3</v>
      </c>
      <c r="J19" s="62"/>
      <c r="K19" s="47"/>
      <c r="L19" s="29"/>
      <c r="M19" s="63">
        <f>E19</f>
        <v>0</v>
      </c>
      <c r="N19" s="48" t="e">
        <f t="shared" si="3"/>
        <v>#DIV/0!</v>
      </c>
      <c r="O19" s="29"/>
    </row>
    <row r="20" spans="1:16" ht="15" thickBot="1" x14ac:dyDescent="0.4">
      <c r="A20" s="1"/>
      <c r="B20" s="10"/>
      <c r="C20" s="51"/>
      <c r="D20" s="64">
        <f>SUM(D17:D19)</f>
        <v>0</v>
      </c>
      <c r="E20" s="65">
        <f>SUM(E17:E19)</f>
        <v>0</v>
      </c>
      <c r="F20" s="65" t="s">
        <v>11</v>
      </c>
      <c r="G20" s="65">
        <f>SUM(G17:G19)</f>
        <v>0</v>
      </c>
      <c r="H20" s="3"/>
      <c r="I20" s="1"/>
      <c r="J20" s="10"/>
      <c r="K20" s="51"/>
      <c r="L20" s="64">
        <f>SUM(L17:L19)</f>
        <v>0</v>
      </c>
      <c r="M20" s="65">
        <f>SUM(M17:M19)</f>
        <v>0</v>
      </c>
      <c r="N20" s="65" t="s">
        <v>11</v>
      </c>
      <c r="O20" s="65">
        <f>SUM(O17:O19)</f>
        <v>0</v>
      </c>
      <c r="P20" s="52"/>
    </row>
    <row r="21" spans="1:16" ht="15" thickBot="1" x14ac:dyDescent="0.4">
      <c r="A21" s="35"/>
      <c r="B21" s="66" t="str">
        <f>B11</f>
        <v>Caramboles %</v>
      </c>
      <c r="C21" s="496" t="e">
        <f>E20/D20*100</f>
        <v>#DIV/0!</v>
      </c>
      <c r="D21" s="496"/>
      <c r="E21" s="496"/>
      <c r="F21" s="24" t="s">
        <v>84</v>
      </c>
      <c r="G21" s="67"/>
      <c r="H21" s="3"/>
      <c r="I21" s="35"/>
      <c r="J21" s="66" t="str">
        <f>B11</f>
        <v>Caramboles %</v>
      </c>
      <c r="K21" s="496" t="e">
        <f>M20/L20*100</f>
        <v>#DIV/0!</v>
      </c>
      <c r="L21" s="496"/>
      <c r="M21" s="496"/>
      <c r="N21" s="24" t="s">
        <v>84</v>
      </c>
      <c r="O21" s="67">
        <v>1</v>
      </c>
      <c r="P21" s="6"/>
    </row>
    <row r="22" spans="1:16" ht="15" thickBot="1" x14ac:dyDescent="0.4">
      <c r="F22" s="215" t="s">
        <v>37</v>
      </c>
      <c r="G22" s="215">
        <f>SUM(G20:G21)</f>
        <v>0</v>
      </c>
      <c r="N22" s="215" t="s">
        <v>37</v>
      </c>
      <c r="O22" s="215">
        <f>SUM(O20:O21)</f>
        <v>1</v>
      </c>
    </row>
    <row r="24" spans="1:16" ht="15" thickBot="1" x14ac:dyDescent="0.4"/>
    <row r="25" spans="1:16" ht="19" thickBot="1" x14ac:dyDescent="0.5">
      <c r="B25" s="221" t="s">
        <v>85</v>
      </c>
      <c r="C25" s="222">
        <f>'DB Libre schema'!C1</f>
        <v>0</v>
      </c>
      <c r="D25" s="70">
        <v>1</v>
      </c>
      <c r="E25" s="218"/>
      <c r="F25" s="219"/>
      <c r="G25" s="219"/>
      <c r="H25" s="219"/>
      <c r="I25" s="220"/>
    </row>
    <row r="26" spans="1:16" ht="18.5" x14ac:dyDescent="0.45">
      <c r="B26" s="5"/>
      <c r="D26" s="70">
        <v>2</v>
      </c>
      <c r="E26" s="218"/>
      <c r="F26" s="219"/>
      <c r="G26" s="219"/>
      <c r="H26" s="219"/>
      <c r="I26" s="220"/>
    </row>
    <row r="27" spans="1:16" ht="18.5" x14ac:dyDescent="0.45">
      <c r="B27" s="70"/>
      <c r="D27" s="70">
        <v>3</v>
      </c>
      <c r="E27" s="218"/>
      <c r="F27" s="219"/>
      <c r="G27" s="219"/>
      <c r="H27" s="219"/>
      <c r="I27" s="220"/>
    </row>
    <row r="28" spans="1:16" ht="18.5" x14ac:dyDescent="0.45">
      <c r="B28" s="70"/>
      <c r="D28" s="70">
        <v>4</v>
      </c>
      <c r="E28" s="218"/>
      <c r="F28" s="219"/>
      <c r="G28" s="219"/>
      <c r="H28" s="219"/>
      <c r="I28" s="220"/>
    </row>
  </sheetData>
  <sheetProtection password="DE85" sheet="1" objects="1" scenarios="1"/>
  <mergeCells count="9">
    <mergeCell ref="A1:I1"/>
    <mergeCell ref="G14:J14"/>
    <mergeCell ref="C21:E21"/>
    <mergeCell ref="K21:M21"/>
    <mergeCell ref="H2:K2"/>
    <mergeCell ref="G4:J4"/>
    <mergeCell ref="R8:U8"/>
    <mergeCell ref="C11:E11"/>
    <mergeCell ref="K11:M11"/>
  </mergeCells>
  <pageMargins left="1.1023622047244095" right="0.70866141732283472" top="0.74803149606299213" bottom="0.74803149606299213" header="0.31496062992125984" footer="0.31496062992125984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4"/>
  <sheetViews>
    <sheetView topLeftCell="A4" workbookViewId="0">
      <selection activeCell="I50" sqref="I50"/>
    </sheetView>
  </sheetViews>
  <sheetFormatPr defaultRowHeight="14.5" x14ac:dyDescent="0.35"/>
  <cols>
    <col min="1" max="1" width="23.90625" customWidth="1"/>
    <col min="8" max="8" width="33.08984375" customWidth="1"/>
    <col min="9" max="9" width="12" customWidth="1"/>
  </cols>
  <sheetData>
    <row r="1" spans="1:12" x14ac:dyDescent="0.35">
      <c r="A1" s="329" t="str">
        <f>PA!C13</f>
        <v>Rene Leijzer</v>
      </c>
      <c r="B1" s="330">
        <f>PA!E13</f>
        <v>90</v>
      </c>
      <c r="C1" s="330"/>
      <c r="D1" s="330"/>
      <c r="E1" s="330"/>
      <c r="F1" s="330"/>
      <c r="G1" s="330"/>
      <c r="H1" s="329" t="s">
        <v>190</v>
      </c>
      <c r="I1" s="330" t="s">
        <v>143</v>
      </c>
    </row>
    <row r="2" spans="1:12" x14ac:dyDescent="0.35">
      <c r="A2" s="329" t="str">
        <f>PA!C14</f>
        <v>Gerard Gerritzen</v>
      </c>
      <c r="B2" s="330">
        <f>PA!E14</f>
        <v>80</v>
      </c>
      <c r="C2" s="330"/>
      <c r="D2" s="330"/>
      <c r="E2" s="330"/>
      <c r="F2" s="330"/>
      <c r="G2" s="330"/>
      <c r="H2" s="329" t="s">
        <v>190</v>
      </c>
      <c r="I2" s="330" t="str">
        <f>I1</f>
        <v>DB L  Poule A</v>
      </c>
    </row>
    <row r="3" spans="1:12" x14ac:dyDescent="0.35">
      <c r="A3" s="329" t="str">
        <f>PA!C15</f>
        <v>Jos Sloot</v>
      </c>
      <c r="B3" s="330">
        <f>PA!E15</f>
        <v>80</v>
      </c>
      <c r="C3" s="330"/>
      <c r="D3" s="330"/>
      <c r="E3" s="330"/>
      <c r="F3" s="330"/>
      <c r="G3" s="330"/>
      <c r="H3" s="329" t="s">
        <v>190</v>
      </c>
      <c r="I3" s="330" t="str">
        <f t="shared" ref="I3:I32" si="0">I2</f>
        <v>DB L  Poule A</v>
      </c>
    </row>
    <row r="4" spans="1:12" x14ac:dyDescent="0.35">
      <c r="A4" s="329" t="str">
        <f>PA!C16</f>
        <v>Hans Lowenthal</v>
      </c>
      <c r="B4" s="330">
        <f>PA!E16</f>
        <v>75</v>
      </c>
      <c r="C4" s="330"/>
      <c r="D4" s="330"/>
      <c r="E4" s="330"/>
      <c r="F4" s="330"/>
      <c r="G4" s="330"/>
      <c r="H4" s="329" t="s">
        <v>190</v>
      </c>
      <c r="I4" s="330" t="str">
        <f t="shared" si="0"/>
        <v>DB L  Poule A</v>
      </c>
    </row>
    <row r="5" spans="1:12" x14ac:dyDescent="0.35">
      <c r="A5" s="329" t="str">
        <f>PA!C17</f>
        <v>Jan Meijer</v>
      </c>
      <c r="B5" s="330">
        <f>PA!E17</f>
        <v>70</v>
      </c>
      <c r="C5" s="330"/>
      <c r="D5" s="330"/>
      <c r="E5" s="330"/>
      <c r="F5" s="330"/>
      <c r="G5" s="330"/>
      <c r="H5" s="329" t="s">
        <v>190</v>
      </c>
      <c r="I5" s="330" t="str">
        <f t="shared" si="0"/>
        <v>DB L  Poule A</v>
      </c>
    </row>
    <row r="6" spans="1:12" x14ac:dyDescent="0.35">
      <c r="A6" s="329" t="str">
        <f>PA!C18</f>
        <v>John Vet</v>
      </c>
      <c r="B6" s="330">
        <f>PA!E18</f>
        <v>65</v>
      </c>
      <c r="C6" s="330"/>
      <c r="D6" s="330"/>
      <c r="E6" s="330"/>
      <c r="F6" s="330"/>
      <c r="G6" s="330"/>
      <c r="H6" s="329" t="s">
        <v>190</v>
      </c>
      <c r="I6" s="330" t="str">
        <f t="shared" si="0"/>
        <v>DB L  Poule A</v>
      </c>
    </row>
    <row r="7" spans="1:12" x14ac:dyDescent="0.35">
      <c r="A7" s="329" t="str">
        <f>PA!C19</f>
        <v>Toon Meijer</v>
      </c>
      <c r="B7" s="330">
        <f>PA!E19</f>
        <v>65</v>
      </c>
      <c r="C7" s="330"/>
      <c r="D7" s="330"/>
      <c r="E7" s="330"/>
      <c r="F7" s="330"/>
      <c r="G7" s="330"/>
      <c r="H7" s="329" t="s">
        <v>190</v>
      </c>
      <c r="I7" s="330" t="str">
        <f t="shared" si="0"/>
        <v>DB L  Poule A</v>
      </c>
    </row>
    <row r="8" spans="1:12" x14ac:dyDescent="0.35">
      <c r="A8" s="329" t="str">
        <f>PA!C20</f>
        <v>Jos Meijer</v>
      </c>
      <c r="B8" s="330">
        <f>PA!E20</f>
        <v>55</v>
      </c>
      <c r="C8" s="330"/>
      <c r="D8" s="330"/>
      <c r="E8" s="330"/>
      <c r="F8" s="330"/>
      <c r="G8" s="330"/>
      <c r="H8" s="329" t="s">
        <v>190</v>
      </c>
      <c r="I8" s="330" t="str">
        <f t="shared" si="0"/>
        <v>DB L  Poule A</v>
      </c>
      <c r="L8" t="s">
        <v>155</v>
      </c>
    </row>
    <row r="9" spans="1:12" x14ac:dyDescent="0.35">
      <c r="A9" s="329" t="str">
        <f>PA!I13</f>
        <v>Kees van der Zijden</v>
      </c>
      <c r="B9" s="330">
        <f>PA!K13</f>
        <v>65</v>
      </c>
      <c r="C9" s="330"/>
      <c r="D9" s="331"/>
      <c r="E9" s="330"/>
      <c r="F9" s="330"/>
      <c r="G9" s="330"/>
      <c r="H9" s="332" t="s">
        <v>133</v>
      </c>
      <c r="I9" s="330" t="str">
        <f t="shared" si="0"/>
        <v>DB L  Poule A</v>
      </c>
      <c r="K9" t="s">
        <v>156</v>
      </c>
    </row>
    <row r="10" spans="1:12" x14ac:dyDescent="0.35">
      <c r="A10" s="329" t="str">
        <f>PA!I14</f>
        <v>Roel Rijndertse</v>
      </c>
      <c r="B10" s="330">
        <f>PA!K14</f>
        <v>60</v>
      </c>
      <c r="C10" s="330"/>
      <c r="D10" s="330"/>
      <c r="E10" s="330"/>
      <c r="F10" s="330"/>
      <c r="G10" s="330"/>
      <c r="H10" s="332" t="s">
        <v>133</v>
      </c>
      <c r="I10" s="330" t="str">
        <f t="shared" si="0"/>
        <v>DB L  Poule A</v>
      </c>
    </row>
    <row r="11" spans="1:12" x14ac:dyDescent="0.35">
      <c r="A11" s="329" t="str">
        <f>PA!I15</f>
        <v>Harrie Peters</v>
      </c>
      <c r="B11" s="330">
        <f>PA!K15</f>
        <v>47</v>
      </c>
      <c r="C11" s="330"/>
      <c r="D11" s="330"/>
      <c r="E11" s="330"/>
      <c r="F11" s="330"/>
      <c r="G11" s="330"/>
      <c r="H11" s="332" t="s">
        <v>133</v>
      </c>
      <c r="I11" s="330" t="str">
        <f t="shared" si="0"/>
        <v>DB L  Poule A</v>
      </c>
    </row>
    <row r="12" spans="1:12" x14ac:dyDescent="0.35">
      <c r="A12" s="329" t="str">
        <f>PA!I16</f>
        <v xml:space="preserve">Fons Dams </v>
      </c>
      <c r="B12" s="330">
        <f>PA!K16</f>
        <v>41</v>
      </c>
      <c r="C12" s="330"/>
      <c r="D12" s="330"/>
      <c r="E12" s="330"/>
      <c r="F12" s="330"/>
      <c r="G12" s="330"/>
      <c r="H12" s="332" t="s">
        <v>133</v>
      </c>
      <c r="I12" s="330" t="str">
        <f t="shared" si="0"/>
        <v>DB L  Poule A</v>
      </c>
    </row>
    <row r="13" spans="1:12" x14ac:dyDescent="0.35">
      <c r="A13" s="329"/>
      <c r="B13" s="330"/>
      <c r="C13" s="330"/>
      <c r="D13" s="330"/>
      <c r="E13" s="330"/>
      <c r="F13" s="330"/>
      <c r="G13" s="330"/>
      <c r="H13" s="332"/>
      <c r="I13" s="330"/>
    </row>
    <row r="14" spans="1:12" x14ac:dyDescent="0.35">
      <c r="A14" s="329"/>
      <c r="B14" s="330"/>
      <c r="C14" s="330"/>
      <c r="D14" s="330"/>
      <c r="E14" s="330"/>
      <c r="F14" s="330"/>
      <c r="G14" s="330"/>
      <c r="H14" s="332"/>
      <c r="I14" s="330"/>
    </row>
    <row r="15" spans="1:12" x14ac:dyDescent="0.35">
      <c r="A15" s="329"/>
      <c r="B15" s="330"/>
      <c r="C15" s="330"/>
      <c r="D15" s="330"/>
      <c r="E15" s="330"/>
      <c r="F15" s="330"/>
      <c r="G15" s="330"/>
      <c r="H15" s="332"/>
      <c r="I15" s="330"/>
    </row>
    <row r="16" spans="1:12" x14ac:dyDescent="0.35">
      <c r="A16" s="329"/>
      <c r="B16" s="330"/>
      <c r="C16" s="330"/>
      <c r="D16" s="330"/>
      <c r="E16" s="330"/>
      <c r="F16" s="330"/>
      <c r="G16" s="330"/>
      <c r="H16" s="332"/>
      <c r="I16" s="330"/>
    </row>
    <row r="17" spans="1:9" x14ac:dyDescent="0.35">
      <c r="A17" s="329" t="str">
        <f>PA!C28</f>
        <v>John Bruin</v>
      </c>
      <c r="B17" s="330">
        <f>PA!E28</f>
        <v>75</v>
      </c>
      <c r="C17" s="330"/>
      <c r="D17" s="330"/>
      <c r="E17" s="330"/>
      <c r="F17" s="330"/>
      <c r="G17" s="330"/>
      <c r="H17" s="330" t="s">
        <v>153</v>
      </c>
      <c r="I17" s="330" t="str">
        <f>I12</f>
        <v>DB L  Poule A</v>
      </c>
    </row>
    <row r="18" spans="1:9" x14ac:dyDescent="0.35">
      <c r="A18" s="329" t="str">
        <f>PA!C29</f>
        <v>Jan Schouten</v>
      </c>
      <c r="B18" s="330">
        <f>PA!E29</f>
        <v>70</v>
      </c>
      <c r="C18" s="330"/>
      <c r="D18" s="330"/>
      <c r="E18" s="330"/>
      <c r="F18" s="330"/>
      <c r="G18" s="330"/>
      <c r="H18" s="330" t="str">
        <f>H17</f>
        <v>Bilj. In Waarland 6 WN N</v>
      </c>
      <c r="I18" s="330" t="str">
        <f t="shared" si="0"/>
        <v>DB L  Poule A</v>
      </c>
    </row>
    <row r="19" spans="1:9" x14ac:dyDescent="0.35">
      <c r="A19" s="329" t="str">
        <f>PA!C30</f>
        <v>Sjaak valk</v>
      </c>
      <c r="B19" s="330">
        <f>PA!E30</f>
        <v>65</v>
      </c>
      <c r="C19" s="330"/>
      <c r="D19" s="330"/>
      <c r="E19" s="330"/>
      <c r="F19" s="330"/>
      <c r="G19" s="330"/>
      <c r="H19" s="330" t="str">
        <f t="shared" ref="H19:H24" si="1">H18</f>
        <v>Bilj. In Waarland 6 WN N</v>
      </c>
      <c r="I19" s="330" t="str">
        <f t="shared" si="0"/>
        <v>DB L  Poule A</v>
      </c>
    </row>
    <row r="20" spans="1:9" x14ac:dyDescent="0.35">
      <c r="A20" s="329" t="str">
        <f>PA!C31</f>
        <v>Sjaak Rood</v>
      </c>
      <c r="B20" s="330">
        <f>PA!E31</f>
        <v>65</v>
      </c>
      <c r="C20" s="330"/>
      <c r="D20" s="330"/>
      <c r="E20" s="330"/>
      <c r="F20" s="330"/>
      <c r="G20" s="330"/>
      <c r="H20" s="330" t="str">
        <f t="shared" si="1"/>
        <v>Bilj. In Waarland 6 WN N</v>
      </c>
      <c r="I20" s="330" t="str">
        <f t="shared" si="0"/>
        <v>DB L  Poule A</v>
      </c>
    </row>
    <row r="21" spans="1:9" x14ac:dyDescent="0.35">
      <c r="A21" s="329" t="str">
        <f>PA!C32</f>
        <v>Piet Carnas</v>
      </c>
      <c r="B21" s="330">
        <f>PA!E32</f>
        <v>47</v>
      </c>
      <c r="C21" s="330"/>
      <c r="D21" s="330"/>
      <c r="E21" s="330"/>
      <c r="F21" s="330"/>
      <c r="G21" s="330"/>
      <c r="H21" s="330" t="str">
        <f t="shared" si="1"/>
        <v>Bilj. In Waarland 6 WN N</v>
      </c>
      <c r="I21" s="330" t="str">
        <f t="shared" si="0"/>
        <v>DB L  Poule A</v>
      </c>
    </row>
    <row r="22" spans="1:9" x14ac:dyDescent="0.35">
      <c r="A22" s="329" t="str">
        <f>PA!C33</f>
        <v>Peter Smit</v>
      </c>
      <c r="B22" s="330">
        <f>PA!E33</f>
        <v>43</v>
      </c>
      <c r="C22" s="330"/>
      <c r="D22" s="330"/>
      <c r="E22" s="330"/>
      <c r="F22" s="330"/>
      <c r="G22" s="330"/>
      <c r="H22" s="330" t="str">
        <f t="shared" si="1"/>
        <v>Bilj. In Waarland 6 WN N</v>
      </c>
      <c r="I22" s="330" t="str">
        <f t="shared" si="0"/>
        <v>DB L  Poule A</v>
      </c>
    </row>
    <row r="23" spans="1:9" x14ac:dyDescent="0.35">
      <c r="A23" s="329" t="str">
        <f>PA!C34</f>
        <v>Jan Bruin</v>
      </c>
      <c r="B23" s="330">
        <f>PA!E34</f>
        <v>43</v>
      </c>
      <c r="C23" s="330"/>
      <c r="D23" s="330"/>
      <c r="E23" s="330"/>
      <c r="F23" s="330"/>
      <c r="G23" s="330"/>
      <c r="H23" s="330" t="str">
        <f t="shared" si="1"/>
        <v>Bilj. In Waarland 6 WN N</v>
      </c>
      <c r="I23" s="330" t="str">
        <f t="shared" si="0"/>
        <v>DB L  Poule A</v>
      </c>
    </row>
    <row r="24" spans="1:9" x14ac:dyDescent="0.35">
      <c r="A24" s="329" t="str">
        <f>PA!C35</f>
        <v>Jan Stoop</v>
      </c>
      <c r="B24" s="330">
        <f>PA!E35</f>
        <v>35</v>
      </c>
      <c r="C24" s="330"/>
      <c r="D24" s="330"/>
      <c r="E24" s="330"/>
      <c r="F24" s="330"/>
      <c r="G24" s="330"/>
      <c r="H24" s="330" t="str">
        <f t="shared" si="1"/>
        <v>Bilj. In Waarland 6 WN N</v>
      </c>
      <c r="I24" s="330" t="str">
        <f t="shared" si="0"/>
        <v>DB L  Poule A</v>
      </c>
    </row>
    <row r="25" spans="1:9" x14ac:dyDescent="0.35">
      <c r="A25" s="329" t="str">
        <f>PA!I28</f>
        <v>Karel Pattiasina</v>
      </c>
      <c r="B25" s="330">
        <f>PA!K28</f>
        <v>80</v>
      </c>
      <c r="C25" s="330"/>
      <c r="D25" s="330"/>
      <c r="E25" s="330"/>
      <c r="F25" s="330"/>
      <c r="G25" s="330"/>
      <c r="H25" s="330" t="s">
        <v>142</v>
      </c>
      <c r="I25" s="330" t="str">
        <f t="shared" si="0"/>
        <v>DB L  Poule A</v>
      </c>
    </row>
    <row r="26" spans="1:9" x14ac:dyDescent="0.35">
      <c r="A26" s="329" t="str">
        <f>PA!I29</f>
        <v>Dolf Vorenhout</v>
      </c>
      <c r="B26" s="330">
        <f>PA!K29</f>
        <v>75</v>
      </c>
      <c r="C26" s="330"/>
      <c r="D26" s="330"/>
      <c r="E26" s="330"/>
      <c r="F26" s="330"/>
      <c r="G26" s="330"/>
      <c r="H26" s="330" t="str">
        <f>H25</f>
        <v>De Woelige Werf ZN 1</v>
      </c>
      <c r="I26" s="330" t="str">
        <f t="shared" si="0"/>
        <v>DB L  Poule A</v>
      </c>
    </row>
    <row r="27" spans="1:9" x14ac:dyDescent="0.35">
      <c r="A27" s="329" t="str">
        <f>PA!I30</f>
        <v>John Schweertman</v>
      </c>
      <c r="B27" s="330">
        <f>PA!K30</f>
        <v>55</v>
      </c>
      <c r="C27" s="330"/>
      <c r="D27" s="330"/>
      <c r="E27" s="330"/>
      <c r="F27" s="330"/>
      <c r="G27" s="330"/>
      <c r="H27" s="330" t="str">
        <f t="shared" ref="H27:H32" si="2">H26</f>
        <v>De Woelige Werf ZN 1</v>
      </c>
      <c r="I27" s="330" t="str">
        <f t="shared" si="0"/>
        <v>DB L  Poule A</v>
      </c>
    </row>
    <row r="28" spans="1:9" x14ac:dyDescent="0.35">
      <c r="A28" s="329" t="str">
        <f>PA!I31</f>
        <v>Jan Moekotte</v>
      </c>
      <c r="B28" s="330">
        <f>PA!K31</f>
        <v>53</v>
      </c>
      <c r="C28" s="330"/>
      <c r="D28" s="330"/>
      <c r="E28" s="330"/>
      <c r="F28" s="330"/>
      <c r="G28" s="330"/>
      <c r="H28" s="330" t="str">
        <f t="shared" si="2"/>
        <v>De Woelige Werf ZN 1</v>
      </c>
      <c r="I28" s="330" t="str">
        <f t="shared" si="0"/>
        <v>DB L  Poule A</v>
      </c>
    </row>
    <row r="29" spans="1:9" x14ac:dyDescent="0.35">
      <c r="A29" s="329" t="str">
        <f>PA!I32</f>
        <v>Johan Dekker</v>
      </c>
      <c r="B29" s="330">
        <f>PA!K32</f>
        <v>41</v>
      </c>
      <c r="C29" s="330"/>
      <c r="D29" s="330"/>
      <c r="E29" s="330"/>
      <c r="F29" s="330"/>
      <c r="G29" s="330"/>
      <c r="H29" s="330" t="str">
        <f t="shared" si="2"/>
        <v>De Woelige Werf ZN 1</v>
      </c>
      <c r="I29" s="330" t="str">
        <f t="shared" si="0"/>
        <v>DB L  Poule A</v>
      </c>
    </row>
    <row r="30" spans="1:9" x14ac:dyDescent="0.35">
      <c r="A30" s="329" t="str">
        <f>PA!I33</f>
        <v>Theo vermeirssen</v>
      </c>
      <c r="B30" s="330">
        <f>PA!K33</f>
        <v>37</v>
      </c>
      <c r="C30" s="330"/>
      <c r="D30" s="330"/>
      <c r="E30" s="330"/>
      <c r="F30" s="330"/>
      <c r="G30" s="330"/>
      <c r="H30" s="330" t="str">
        <f t="shared" si="2"/>
        <v>De Woelige Werf ZN 1</v>
      </c>
      <c r="I30" s="330" t="str">
        <f t="shared" si="0"/>
        <v>DB L  Poule A</v>
      </c>
    </row>
    <row r="31" spans="1:9" x14ac:dyDescent="0.35">
      <c r="A31" s="329" t="str">
        <f>PA!I34</f>
        <v>Maria Musters</v>
      </c>
      <c r="B31" s="330">
        <f>PA!K34</f>
        <v>35</v>
      </c>
      <c r="C31" s="330"/>
      <c r="D31" s="330"/>
      <c r="E31" s="330"/>
      <c r="F31" s="330"/>
      <c r="G31" s="330"/>
      <c r="H31" s="330" t="str">
        <f t="shared" si="2"/>
        <v>De Woelige Werf ZN 1</v>
      </c>
      <c r="I31" s="330" t="str">
        <f t="shared" si="0"/>
        <v>DB L  Poule A</v>
      </c>
    </row>
    <row r="32" spans="1:9" x14ac:dyDescent="0.35">
      <c r="A32" s="329" t="str">
        <f>PA!I35</f>
        <v>Frans Gijzen</v>
      </c>
      <c r="B32" s="330">
        <f>PA!K35</f>
        <v>31</v>
      </c>
      <c r="C32" s="330"/>
      <c r="D32" s="330"/>
      <c r="E32" s="330"/>
      <c r="F32" s="330"/>
      <c r="G32" s="330"/>
      <c r="H32" s="330" t="str">
        <f t="shared" si="2"/>
        <v>De Woelige Werf ZN 1</v>
      </c>
      <c r="I32" s="330" t="str">
        <f t="shared" si="0"/>
        <v>DB L  Poule A</v>
      </c>
    </row>
    <row r="33" spans="1:9" x14ac:dyDescent="0.35">
      <c r="A33" s="333" t="str">
        <f>PB!C13</f>
        <v>Jan Hulst</v>
      </c>
      <c r="B33" s="334">
        <f>PB!E13</f>
        <v>90</v>
      </c>
      <c r="C33" s="334"/>
      <c r="D33" s="334"/>
      <c r="E33" s="334"/>
      <c r="F33" s="334"/>
      <c r="G33" s="334"/>
      <c r="H33" s="334" t="s">
        <v>180</v>
      </c>
      <c r="I33" s="334" t="s">
        <v>144</v>
      </c>
    </row>
    <row r="34" spans="1:9" ht="14.5" customHeight="1" x14ac:dyDescent="0.35">
      <c r="A34" s="333" t="str">
        <f>PB!C14</f>
        <v>Ben Pot</v>
      </c>
      <c r="B34" s="334">
        <f>PB!E14</f>
        <v>90</v>
      </c>
      <c r="C34" s="334"/>
      <c r="D34" s="334"/>
      <c r="E34" s="334"/>
      <c r="F34" s="334"/>
      <c r="G34" s="334"/>
      <c r="H34" s="334" t="str">
        <f>H33</f>
        <v>De Brouwerij 1 NON N</v>
      </c>
      <c r="I34" s="334" t="str">
        <f>I33</f>
        <v>DB L  Poule B</v>
      </c>
    </row>
    <row r="35" spans="1:9" x14ac:dyDescent="0.35">
      <c r="A35" s="333" t="str">
        <f>PB!C15</f>
        <v>Jan Deweerd</v>
      </c>
      <c r="B35" s="334">
        <f>PB!E15</f>
        <v>70</v>
      </c>
      <c r="C35" s="334"/>
      <c r="D35" s="334"/>
      <c r="E35" s="334"/>
      <c r="F35" s="334"/>
      <c r="G35" s="334"/>
      <c r="H35" s="334" t="str">
        <f t="shared" ref="H35:I39" si="3">H34</f>
        <v>De Brouwerij 1 NON N</v>
      </c>
      <c r="I35" s="334" t="str">
        <f t="shared" si="3"/>
        <v>DB L  Poule B</v>
      </c>
    </row>
    <row r="36" spans="1:9" x14ac:dyDescent="0.35">
      <c r="A36" s="333" t="str">
        <f>PB!C16</f>
        <v>Jan Boschman</v>
      </c>
      <c r="B36" s="334">
        <f>PB!E16</f>
        <v>51</v>
      </c>
      <c r="C36" s="334"/>
      <c r="D36" s="334"/>
      <c r="E36" s="334"/>
      <c r="F36" s="334"/>
      <c r="G36" s="334"/>
      <c r="H36" s="334" t="str">
        <f t="shared" si="3"/>
        <v>De Brouwerij 1 NON N</v>
      </c>
      <c r="I36" s="334" t="str">
        <f t="shared" si="3"/>
        <v>DB L  Poule B</v>
      </c>
    </row>
    <row r="37" spans="1:9" x14ac:dyDescent="0.35">
      <c r="A37" s="333" t="str">
        <f>PB!C17</f>
        <v>Evert Klein</v>
      </c>
      <c r="B37" s="334">
        <f>PB!E17</f>
        <v>47</v>
      </c>
      <c r="C37" s="334"/>
      <c r="D37" s="334"/>
      <c r="E37" s="334"/>
      <c r="F37" s="334"/>
      <c r="G37" s="334"/>
      <c r="H37" s="334" t="str">
        <f t="shared" si="3"/>
        <v>De Brouwerij 1 NON N</v>
      </c>
      <c r="I37" s="334" t="str">
        <f t="shared" si="3"/>
        <v>DB L  Poule B</v>
      </c>
    </row>
    <row r="38" spans="1:9" x14ac:dyDescent="0.35">
      <c r="A38" s="333" t="str">
        <f>PB!C18</f>
        <v>Henk Brinkman</v>
      </c>
      <c r="B38" s="334">
        <f>PB!E18</f>
        <v>45</v>
      </c>
      <c r="C38" s="334"/>
      <c r="D38" s="334"/>
      <c r="E38" s="334"/>
      <c r="F38" s="334"/>
      <c r="G38" s="334"/>
      <c r="H38" s="334" t="str">
        <f t="shared" si="3"/>
        <v>De Brouwerij 1 NON N</v>
      </c>
      <c r="I38" s="334" t="str">
        <f t="shared" si="3"/>
        <v>DB L  Poule B</v>
      </c>
    </row>
    <row r="39" spans="1:9" x14ac:dyDescent="0.35">
      <c r="A39" s="333" t="str">
        <f>PB!C19</f>
        <v>Jan Huzen</v>
      </c>
      <c r="B39" s="334">
        <f>PB!E19</f>
        <v>39</v>
      </c>
      <c r="C39" s="334"/>
      <c r="D39" s="334"/>
      <c r="E39" s="334"/>
      <c r="F39" s="334"/>
      <c r="G39" s="334"/>
      <c r="H39" s="334" t="str">
        <f t="shared" si="3"/>
        <v>De Brouwerij 1 NON N</v>
      </c>
      <c r="I39" s="334" t="str">
        <f t="shared" si="3"/>
        <v>DB L  Poule B</v>
      </c>
    </row>
    <row r="40" spans="1:9" x14ac:dyDescent="0.35">
      <c r="A40" s="333"/>
      <c r="B40" s="334"/>
      <c r="C40" s="334"/>
      <c r="D40" s="334"/>
      <c r="E40" s="334"/>
      <c r="F40" s="334"/>
      <c r="G40" s="334"/>
      <c r="H40" s="334"/>
      <c r="I40" s="334"/>
    </row>
    <row r="41" spans="1:9" x14ac:dyDescent="0.35">
      <c r="A41" s="333" t="str">
        <f>PB!I13</f>
        <v>Hans van Paridon</v>
      </c>
      <c r="B41" s="334">
        <f>PB!K13</f>
        <v>80</v>
      </c>
      <c r="C41" s="334"/>
      <c r="D41" s="334"/>
      <c r="E41" s="334"/>
      <c r="F41" s="334"/>
      <c r="G41" s="334"/>
      <c r="H41" s="334" t="s">
        <v>198</v>
      </c>
      <c r="I41" s="334" t="str">
        <f>I39</f>
        <v>DB L  Poule B</v>
      </c>
    </row>
    <row r="42" spans="1:9" x14ac:dyDescent="0.35">
      <c r="A42" s="333" t="str">
        <f>PB!I14</f>
        <v>Gert Blaas</v>
      </c>
      <c r="B42" s="334">
        <f>PB!K14</f>
        <v>70</v>
      </c>
      <c r="C42" s="334"/>
      <c r="D42" s="334"/>
      <c r="E42" s="334"/>
      <c r="F42" s="334"/>
      <c r="G42" s="334"/>
      <c r="H42" s="334" t="str">
        <f>H41</f>
        <v>De Bun 7   MN 1</v>
      </c>
      <c r="I42" s="334" t="str">
        <f t="shared" ref="I42:I60" si="4">I41</f>
        <v>DB L  Poule B</v>
      </c>
    </row>
    <row r="43" spans="1:9" x14ac:dyDescent="0.35">
      <c r="A43" s="333" t="str">
        <f>PB!I15</f>
        <v>Jakob van Leeuwen</v>
      </c>
      <c r="B43" s="334">
        <f>PB!K15</f>
        <v>55</v>
      </c>
      <c r="C43" s="334"/>
      <c r="D43" s="334"/>
      <c r="E43" s="334"/>
      <c r="F43" s="334"/>
      <c r="G43" s="334"/>
      <c r="H43" s="334" t="str">
        <f t="shared" ref="H43:H45" si="5">H42</f>
        <v>De Bun 7   MN 1</v>
      </c>
      <c r="I43" s="334" t="str">
        <f t="shared" si="4"/>
        <v>DB L  Poule B</v>
      </c>
    </row>
    <row r="44" spans="1:9" x14ac:dyDescent="0.35">
      <c r="A44" s="333" t="str">
        <f>PB!I16</f>
        <v>Harry vd Velde</v>
      </c>
      <c r="B44" s="334">
        <f>PB!K16</f>
        <v>51</v>
      </c>
      <c r="C44" s="334"/>
      <c r="D44" s="334"/>
      <c r="E44" s="334"/>
      <c r="F44" s="334"/>
      <c r="G44" s="334"/>
      <c r="H44" s="334" t="str">
        <f t="shared" si="5"/>
        <v>De Bun 7   MN 1</v>
      </c>
      <c r="I44" s="334" t="str">
        <f t="shared" si="4"/>
        <v>DB L  Poule B</v>
      </c>
    </row>
    <row r="45" spans="1:9" x14ac:dyDescent="0.35">
      <c r="A45" s="333" t="str">
        <f>PB!I17</f>
        <v>Jan Barendregt</v>
      </c>
      <c r="B45" s="334">
        <f>PB!K17</f>
        <v>49</v>
      </c>
      <c r="C45" s="334"/>
      <c r="D45" s="334"/>
      <c r="E45" s="334"/>
      <c r="F45" s="334"/>
      <c r="G45" s="334"/>
      <c r="H45" s="334" t="str">
        <f t="shared" si="5"/>
        <v>De Bun 7   MN 1</v>
      </c>
      <c r="I45" s="334" t="str">
        <f t="shared" si="4"/>
        <v>DB L  Poule B</v>
      </c>
    </row>
    <row r="46" spans="1:9" x14ac:dyDescent="0.35">
      <c r="A46" s="333"/>
      <c r="B46" s="334"/>
      <c r="C46" s="334"/>
      <c r="D46" s="334"/>
      <c r="E46" s="334"/>
      <c r="F46" s="334"/>
      <c r="G46" s="334"/>
      <c r="H46" s="334"/>
      <c r="I46" s="334"/>
    </row>
    <row r="47" spans="1:9" x14ac:dyDescent="0.35">
      <c r="A47" s="333"/>
      <c r="B47" s="334"/>
      <c r="C47" s="334"/>
      <c r="D47" s="334"/>
      <c r="E47" s="334"/>
      <c r="F47" s="334"/>
      <c r="G47" s="334"/>
      <c r="H47" s="334"/>
      <c r="I47" s="334"/>
    </row>
    <row r="48" spans="1:9" x14ac:dyDescent="0.35">
      <c r="A48" s="333"/>
      <c r="B48" s="334"/>
      <c r="C48" s="334"/>
      <c r="D48" s="334"/>
      <c r="E48" s="334"/>
      <c r="F48" s="334"/>
      <c r="G48" s="334"/>
      <c r="H48" s="334"/>
      <c r="I48" s="334"/>
    </row>
    <row r="49" spans="1:9" x14ac:dyDescent="0.35">
      <c r="A49" s="333" t="str">
        <f>PB!C28</f>
        <v>Michel Lindenhof</v>
      </c>
      <c r="B49" s="334">
        <f>PB!E28</f>
        <v>150</v>
      </c>
      <c r="C49" s="334"/>
      <c r="D49" s="334"/>
      <c r="E49" s="334"/>
      <c r="F49" s="334"/>
      <c r="G49" s="334"/>
      <c r="H49" s="334" t="s">
        <v>169</v>
      </c>
      <c r="I49" s="334" t="str">
        <f>I45</f>
        <v>DB L  Poule B</v>
      </c>
    </row>
    <row r="50" spans="1:9" x14ac:dyDescent="0.35">
      <c r="A50" s="333" t="str">
        <f>PB!C29</f>
        <v>E. Winkster</v>
      </c>
      <c r="B50" s="334">
        <f>PB!E29</f>
        <v>120</v>
      </c>
      <c r="C50" s="334"/>
      <c r="D50" s="334"/>
      <c r="E50" s="334"/>
      <c r="F50" s="334"/>
      <c r="G50" s="334"/>
      <c r="H50" s="334" t="str">
        <f>H49</f>
        <v>B.CC.D. 3 WNZ</v>
      </c>
      <c r="I50" s="334" t="str">
        <f t="shared" si="4"/>
        <v>DB L  Poule B</v>
      </c>
    </row>
    <row r="51" spans="1:9" x14ac:dyDescent="0.35">
      <c r="A51" s="333" t="str">
        <f>PB!C30</f>
        <v>Leon vd Meer</v>
      </c>
      <c r="B51" s="334">
        <f>PB!E30</f>
        <v>60</v>
      </c>
      <c r="C51" s="334"/>
      <c r="D51" s="334"/>
      <c r="E51" s="334"/>
      <c r="F51" s="334"/>
      <c r="G51" s="334"/>
      <c r="H51" s="334" t="str">
        <f t="shared" ref="H51:H53" si="6">H50</f>
        <v>B.CC.D. 3 WNZ</v>
      </c>
      <c r="I51" s="334" t="str">
        <f t="shared" si="4"/>
        <v>DB L  Poule B</v>
      </c>
    </row>
    <row r="52" spans="1:9" x14ac:dyDescent="0.35">
      <c r="A52" s="333" t="str">
        <f>PB!C31</f>
        <v>Gerrit Spaans</v>
      </c>
      <c r="B52" s="334">
        <f>PB!E31</f>
        <v>45</v>
      </c>
      <c r="C52" s="334"/>
      <c r="D52" s="334"/>
      <c r="E52" s="334"/>
      <c r="F52" s="334"/>
      <c r="G52" s="334"/>
      <c r="H52" s="334" t="str">
        <f t="shared" si="6"/>
        <v>B.CC.D. 3 WNZ</v>
      </c>
      <c r="I52" s="334" t="str">
        <f t="shared" si="4"/>
        <v>DB L  Poule B</v>
      </c>
    </row>
    <row r="53" spans="1:9" x14ac:dyDescent="0.35">
      <c r="A53" s="333" t="str">
        <f>PB!C32</f>
        <v>Floor Koster</v>
      </c>
      <c r="B53" s="334">
        <f>PB!E32</f>
        <v>43</v>
      </c>
      <c r="C53" s="334"/>
      <c r="D53" s="334"/>
      <c r="E53" s="334"/>
      <c r="F53" s="334"/>
      <c r="G53" s="334"/>
      <c r="H53" s="334" t="str">
        <f t="shared" si="6"/>
        <v>B.CC.D. 3 WNZ</v>
      </c>
      <c r="I53" s="334" t="str">
        <f t="shared" si="4"/>
        <v>DB L  Poule B</v>
      </c>
    </row>
    <row r="54" spans="1:9" x14ac:dyDescent="0.35">
      <c r="A54" s="333"/>
      <c r="B54" s="334"/>
      <c r="C54" s="334"/>
      <c r="D54" s="334"/>
      <c r="E54" s="334"/>
      <c r="F54" s="334"/>
      <c r="G54" s="334"/>
      <c r="H54" s="334"/>
      <c r="I54" s="334"/>
    </row>
    <row r="55" spans="1:9" x14ac:dyDescent="0.35">
      <c r="A55" s="333"/>
      <c r="B55" s="334"/>
      <c r="C55" s="334"/>
      <c r="D55" s="334"/>
      <c r="E55" s="334"/>
      <c r="F55" s="334"/>
      <c r="G55" s="334"/>
      <c r="H55" s="334"/>
      <c r="I55" s="334"/>
    </row>
    <row r="56" spans="1:9" x14ac:dyDescent="0.35">
      <c r="A56" s="333"/>
      <c r="B56" s="334"/>
      <c r="C56" s="334"/>
      <c r="D56" s="334"/>
      <c r="E56" s="334"/>
      <c r="F56" s="334"/>
      <c r="G56" s="334"/>
      <c r="H56" s="334"/>
      <c r="I56" s="334"/>
    </row>
    <row r="57" spans="1:9" x14ac:dyDescent="0.35">
      <c r="A57" s="333" t="str">
        <f>PB!I28</f>
        <v>Marc Sijkens</v>
      </c>
      <c r="B57" s="334">
        <f>PB!K28</f>
        <v>90</v>
      </c>
      <c r="C57" s="334"/>
      <c r="D57" s="334"/>
      <c r="E57" s="334"/>
      <c r="F57" s="334"/>
      <c r="G57" s="334"/>
      <c r="H57" s="334" t="s">
        <v>162</v>
      </c>
      <c r="I57" s="334" t="str">
        <f>I53</f>
        <v>DB L  Poule B</v>
      </c>
    </row>
    <row r="58" spans="1:9" x14ac:dyDescent="0.35">
      <c r="A58" s="333" t="str">
        <f>PB!I29</f>
        <v>Henk Peeters</v>
      </c>
      <c r="B58" s="334">
        <f>PB!K29</f>
        <v>80</v>
      </c>
      <c r="C58" s="334"/>
      <c r="D58" s="334"/>
      <c r="E58" s="334"/>
      <c r="F58" s="334"/>
      <c r="G58" s="334"/>
      <c r="H58" s="334" t="str">
        <f>H57</f>
        <v>B.V. Geldrop ZN 2</v>
      </c>
      <c r="I58" s="334" t="str">
        <f t="shared" si="4"/>
        <v>DB L  Poule B</v>
      </c>
    </row>
    <row r="59" spans="1:9" x14ac:dyDescent="0.35">
      <c r="A59" s="333" t="str">
        <f>PB!I30</f>
        <v>Roger Leunissen</v>
      </c>
      <c r="B59" s="334">
        <f>PB!K30</f>
        <v>70</v>
      </c>
      <c r="C59" s="334"/>
      <c r="D59" s="334"/>
      <c r="E59" s="334"/>
      <c r="F59" s="334"/>
      <c r="G59" s="334"/>
      <c r="H59" s="334" t="str">
        <f t="shared" ref="H59:H60" si="7">H58</f>
        <v>B.V. Geldrop ZN 2</v>
      </c>
      <c r="I59" s="334" t="str">
        <f t="shared" si="4"/>
        <v>DB L  Poule B</v>
      </c>
    </row>
    <row r="60" spans="1:9" x14ac:dyDescent="0.35">
      <c r="A60" s="333" t="str">
        <f>PB!I31</f>
        <v>Jos Verholen</v>
      </c>
      <c r="B60" s="334">
        <f>PB!K31</f>
        <v>47</v>
      </c>
      <c r="C60" s="334"/>
      <c r="D60" s="334"/>
      <c r="E60" s="334"/>
      <c r="F60" s="334"/>
      <c r="G60" s="334"/>
      <c r="H60" s="334" t="str">
        <f t="shared" si="7"/>
        <v>B.V. Geldrop ZN 2</v>
      </c>
      <c r="I60" s="334" t="str">
        <f t="shared" si="4"/>
        <v>DB L  Poule B</v>
      </c>
    </row>
    <row r="61" spans="1:9" x14ac:dyDescent="0.35">
      <c r="A61" s="333"/>
      <c r="B61" s="334"/>
      <c r="C61" s="334"/>
      <c r="D61" s="334"/>
      <c r="E61" s="334"/>
      <c r="F61" s="334"/>
      <c r="G61" s="334"/>
      <c r="H61" s="334"/>
      <c r="I61" s="334"/>
    </row>
    <row r="62" spans="1:9" x14ac:dyDescent="0.35">
      <c r="A62" s="333"/>
      <c r="B62" s="334"/>
      <c r="C62" s="334"/>
      <c r="D62" s="334"/>
      <c r="E62" s="334"/>
      <c r="F62" s="334"/>
      <c r="G62" s="334"/>
      <c r="H62" s="334"/>
      <c r="I62" s="334"/>
    </row>
    <row r="63" spans="1:9" x14ac:dyDescent="0.35">
      <c r="A63" s="333"/>
      <c r="B63" s="334"/>
      <c r="C63" s="334"/>
      <c r="D63" s="334"/>
      <c r="E63" s="334"/>
      <c r="F63" s="334"/>
      <c r="G63" s="334"/>
      <c r="H63" s="334"/>
      <c r="I63" s="334"/>
    </row>
    <row r="64" spans="1:9" x14ac:dyDescent="0.35">
      <c r="A64" s="333"/>
      <c r="B64" s="334"/>
      <c r="C64" s="334"/>
      <c r="D64" s="334"/>
      <c r="E64" s="334"/>
      <c r="F64" s="334"/>
      <c r="G64" s="334"/>
      <c r="H64" s="334"/>
      <c r="I64" s="334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opLeftCell="A16" workbookViewId="0">
      <selection activeCell="F14" sqref="F14"/>
    </sheetView>
  </sheetViews>
  <sheetFormatPr defaultRowHeight="14.5" x14ac:dyDescent="0.35"/>
  <cols>
    <col min="2" max="2" width="15.453125" customWidth="1"/>
    <col min="3" max="3" width="5.90625" customWidth="1"/>
    <col min="4" max="4" width="20.7265625" customWidth="1"/>
    <col min="5" max="5" width="41.36328125" customWidth="1"/>
  </cols>
  <sheetData>
    <row r="1" spans="1:5" x14ac:dyDescent="0.35">
      <c r="A1" s="330"/>
      <c r="B1" s="329" t="str">
        <f>Comp!A1</f>
        <v>Rene Leijzer</v>
      </c>
      <c r="C1" s="330">
        <f>Comp!B1</f>
        <v>90</v>
      </c>
      <c r="D1" s="329" t="str">
        <f>Comp!H1</f>
        <v>Slootermeer 02 NON Z</v>
      </c>
      <c r="E1" s="330" t="str">
        <f t="shared" ref="E1:E32" si="0">A1&amp;"  "&amp;B1&amp;"  "&amp;C1&amp;"  "&amp;D1</f>
        <v xml:space="preserve">  Rene Leijzer  90  Slootermeer 02 NON Z</v>
      </c>
    </row>
    <row r="2" spans="1:5" x14ac:dyDescent="0.35">
      <c r="A2" s="330"/>
      <c r="B2" s="329" t="str">
        <f>Comp!A2</f>
        <v>Gerard Gerritzen</v>
      </c>
      <c r="C2" s="330">
        <f>Comp!B2</f>
        <v>80</v>
      </c>
      <c r="D2" s="329" t="str">
        <f>Comp!H2</f>
        <v>Slootermeer 02 NON Z</v>
      </c>
      <c r="E2" s="330" t="str">
        <f t="shared" si="0"/>
        <v xml:space="preserve">  Gerard Gerritzen  80  Slootermeer 02 NON Z</v>
      </c>
    </row>
    <row r="3" spans="1:5" x14ac:dyDescent="0.35">
      <c r="A3" s="330"/>
      <c r="B3" s="329" t="str">
        <f>Comp!A3</f>
        <v>Jos Sloot</v>
      </c>
      <c r="C3" s="330">
        <f>Comp!B3</f>
        <v>80</v>
      </c>
      <c r="D3" s="329" t="str">
        <f>Comp!H3</f>
        <v>Slootermeer 02 NON Z</v>
      </c>
      <c r="E3" s="330" t="str">
        <f t="shared" si="0"/>
        <v xml:space="preserve">  Jos Sloot  80  Slootermeer 02 NON Z</v>
      </c>
    </row>
    <row r="4" spans="1:5" x14ac:dyDescent="0.35">
      <c r="A4" s="330"/>
      <c r="B4" s="329" t="str">
        <f>Comp!A4</f>
        <v>Hans Lowenthal</v>
      </c>
      <c r="C4" s="330">
        <f>Comp!B4</f>
        <v>75</v>
      </c>
      <c r="D4" s="329" t="str">
        <f>Comp!H4</f>
        <v>Slootermeer 02 NON Z</v>
      </c>
      <c r="E4" s="330" t="str">
        <f t="shared" si="0"/>
        <v xml:space="preserve">  Hans Lowenthal  75  Slootermeer 02 NON Z</v>
      </c>
    </row>
    <row r="5" spans="1:5" x14ac:dyDescent="0.35">
      <c r="A5" s="330"/>
      <c r="B5" s="329" t="str">
        <f>Comp!A5</f>
        <v>Jan Meijer</v>
      </c>
      <c r="C5" s="330">
        <f>Comp!B5</f>
        <v>70</v>
      </c>
      <c r="D5" s="329" t="str">
        <f>Comp!H5</f>
        <v>Slootermeer 02 NON Z</v>
      </c>
      <c r="E5" s="330" t="str">
        <f t="shared" si="0"/>
        <v xml:space="preserve">  Jan Meijer  70  Slootermeer 02 NON Z</v>
      </c>
    </row>
    <row r="6" spans="1:5" x14ac:dyDescent="0.35">
      <c r="A6" s="330"/>
      <c r="B6" s="329" t="str">
        <f>Comp!A6</f>
        <v>John Vet</v>
      </c>
      <c r="C6" s="330">
        <f>Comp!B6</f>
        <v>65</v>
      </c>
      <c r="D6" s="329" t="str">
        <f>Comp!H6</f>
        <v>Slootermeer 02 NON Z</v>
      </c>
      <c r="E6" s="330" t="str">
        <f t="shared" si="0"/>
        <v xml:space="preserve">  John Vet  65  Slootermeer 02 NON Z</v>
      </c>
    </row>
    <row r="7" spans="1:5" x14ac:dyDescent="0.35">
      <c r="A7" s="330"/>
      <c r="B7" s="329" t="str">
        <f>Comp!A7</f>
        <v>Toon Meijer</v>
      </c>
      <c r="C7" s="330">
        <f>Comp!B7</f>
        <v>65</v>
      </c>
      <c r="D7" s="329" t="str">
        <f>Comp!H7</f>
        <v>Slootermeer 02 NON Z</v>
      </c>
      <c r="E7" s="330" t="str">
        <f t="shared" si="0"/>
        <v xml:space="preserve">  Toon Meijer  65  Slootermeer 02 NON Z</v>
      </c>
    </row>
    <row r="8" spans="1:5" x14ac:dyDescent="0.35">
      <c r="A8" s="330"/>
      <c r="B8" s="329" t="str">
        <f>Comp!A8</f>
        <v>Jos Meijer</v>
      </c>
      <c r="C8" s="330">
        <f>Comp!B8</f>
        <v>55</v>
      </c>
      <c r="D8" s="329" t="str">
        <f>Comp!H8</f>
        <v>Slootermeer 02 NON Z</v>
      </c>
      <c r="E8" s="330" t="str">
        <f t="shared" si="0"/>
        <v xml:space="preserve">  Jos Meijer  55  Slootermeer 02 NON Z</v>
      </c>
    </row>
    <row r="9" spans="1:5" x14ac:dyDescent="0.35">
      <c r="A9" s="330"/>
      <c r="B9" s="329" t="str">
        <f>Comp!A9</f>
        <v>Kees van der Zijden</v>
      </c>
      <c r="C9" s="330">
        <f>Comp!B9</f>
        <v>65</v>
      </c>
      <c r="D9" s="330" t="str">
        <f>Comp!H9</f>
        <v>B.V. Bemmel 1MN 2</v>
      </c>
      <c r="E9" s="330" t="str">
        <f t="shared" si="0"/>
        <v xml:space="preserve">  Kees van der Zijden  65  B.V. Bemmel 1MN 2</v>
      </c>
    </row>
    <row r="10" spans="1:5" x14ac:dyDescent="0.35">
      <c r="A10" s="330"/>
      <c r="B10" s="329" t="str">
        <f>Comp!A10</f>
        <v>Roel Rijndertse</v>
      </c>
      <c r="C10" s="330">
        <f>Comp!B10</f>
        <v>60</v>
      </c>
      <c r="D10" s="330" t="str">
        <f>Comp!H10</f>
        <v>B.V. Bemmel 1MN 2</v>
      </c>
      <c r="E10" s="330" t="str">
        <f t="shared" si="0"/>
        <v xml:space="preserve">  Roel Rijndertse  60  B.V. Bemmel 1MN 2</v>
      </c>
    </row>
    <row r="11" spans="1:5" x14ac:dyDescent="0.35">
      <c r="A11" s="330"/>
      <c r="B11" s="329" t="str">
        <f>Comp!A11</f>
        <v>Harrie Peters</v>
      </c>
      <c r="C11" s="330">
        <f>Comp!B11</f>
        <v>47</v>
      </c>
      <c r="D11" s="330" t="str">
        <f>Comp!H11</f>
        <v>B.V. Bemmel 1MN 2</v>
      </c>
      <c r="E11" s="330" t="str">
        <f t="shared" si="0"/>
        <v xml:space="preserve">  Harrie Peters  47  B.V. Bemmel 1MN 2</v>
      </c>
    </row>
    <row r="12" spans="1:5" x14ac:dyDescent="0.35">
      <c r="A12" s="330"/>
      <c r="B12" s="329" t="str">
        <f>Comp!A12</f>
        <v xml:space="preserve">Fons Dams </v>
      </c>
      <c r="C12" s="330">
        <f>Comp!B12</f>
        <v>41</v>
      </c>
      <c r="D12" s="330" t="str">
        <f>Comp!H12</f>
        <v>B.V. Bemmel 1MN 2</v>
      </c>
      <c r="E12" s="330" t="str">
        <f t="shared" si="0"/>
        <v xml:space="preserve">  Fons Dams   41  B.V. Bemmel 1MN 2</v>
      </c>
    </row>
    <row r="13" spans="1:5" x14ac:dyDescent="0.35">
      <c r="A13" s="330"/>
      <c r="B13" s="329">
        <f>Comp!A13</f>
        <v>0</v>
      </c>
      <c r="C13" s="330">
        <f>Comp!B13</f>
        <v>0</v>
      </c>
      <c r="D13" s="330">
        <f>Comp!H13</f>
        <v>0</v>
      </c>
      <c r="E13" s="330" t="str">
        <f t="shared" si="0"/>
        <v xml:space="preserve">  0  0  0</v>
      </c>
    </row>
    <row r="14" spans="1:5" x14ac:dyDescent="0.35">
      <c r="A14" s="330"/>
      <c r="B14" s="329">
        <f>Comp!A14</f>
        <v>0</v>
      </c>
      <c r="C14" s="330">
        <f>Comp!B14</f>
        <v>0</v>
      </c>
      <c r="D14" s="330">
        <f>Comp!H14</f>
        <v>0</v>
      </c>
      <c r="E14" s="330" t="str">
        <f t="shared" si="0"/>
        <v xml:space="preserve">  0  0  0</v>
      </c>
    </row>
    <row r="15" spans="1:5" x14ac:dyDescent="0.35">
      <c r="A15" s="330"/>
      <c r="B15" s="329">
        <f>Comp!A15</f>
        <v>0</v>
      </c>
      <c r="C15" s="330">
        <f>Comp!B15</f>
        <v>0</v>
      </c>
      <c r="D15" s="330">
        <f>Comp!H15</f>
        <v>0</v>
      </c>
      <c r="E15" s="330" t="str">
        <f t="shared" si="0"/>
        <v xml:space="preserve">  0  0  0</v>
      </c>
    </row>
    <row r="16" spans="1:5" x14ac:dyDescent="0.35">
      <c r="A16" s="330"/>
      <c r="B16" s="329">
        <f>Comp!A16</f>
        <v>0</v>
      </c>
      <c r="C16" s="330">
        <f>Comp!B16</f>
        <v>0</v>
      </c>
      <c r="D16" s="330">
        <f>Comp!H16</f>
        <v>0</v>
      </c>
      <c r="E16" s="330" t="str">
        <f t="shared" si="0"/>
        <v xml:space="preserve">  0  0  0</v>
      </c>
    </row>
    <row r="17" spans="1:5" x14ac:dyDescent="0.35">
      <c r="A17" s="330"/>
      <c r="B17" s="329" t="str">
        <f>Comp!A17</f>
        <v>John Bruin</v>
      </c>
      <c r="C17" s="330">
        <f>Comp!B17</f>
        <v>75</v>
      </c>
      <c r="D17" s="330" t="str">
        <f>Comp!H17</f>
        <v>Bilj. In Waarland 6 WN N</v>
      </c>
      <c r="E17" s="330" t="str">
        <f t="shared" si="0"/>
        <v xml:space="preserve">  John Bruin  75  Bilj. In Waarland 6 WN N</v>
      </c>
    </row>
    <row r="18" spans="1:5" x14ac:dyDescent="0.35">
      <c r="A18" s="330"/>
      <c r="B18" s="329" t="str">
        <f>Comp!A18</f>
        <v>Jan Schouten</v>
      </c>
      <c r="C18" s="330">
        <f>Comp!B18</f>
        <v>70</v>
      </c>
      <c r="D18" s="330" t="str">
        <f>Comp!H18</f>
        <v>Bilj. In Waarland 6 WN N</v>
      </c>
      <c r="E18" s="330" t="str">
        <f t="shared" si="0"/>
        <v xml:space="preserve">  Jan Schouten  70  Bilj. In Waarland 6 WN N</v>
      </c>
    </row>
    <row r="19" spans="1:5" x14ac:dyDescent="0.35">
      <c r="A19" s="330"/>
      <c r="B19" s="329" t="str">
        <f>Comp!A19</f>
        <v>Sjaak valk</v>
      </c>
      <c r="C19" s="330">
        <f>Comp!B19</f>
        <v>65</v>
      </c>
      <c r="D19" s="330" t="str">
        <f>Comp!H19</f>
        <v>Bilj. In Waarland 6 WN N</v>
      </c>
      <c r="E19" s="330" t="str">
        <f t="shared" si="0"/>
        <v xml:space="preserve">  Sjaak valk  65  Bilj. In Waarland 6 WN N</v>
      </c>
    </row>
    <row r="20" spans="1:5" x14ac:dyDescent="0.35">
      <c r="A20" s="330"/>
      <c r="B20" s="329" t="str">
        <f>Comp!A20</f>
        <v>Sjaak Rood</v>
      </c>
      <c r="C20" s="330">
        <f>Comp!B20</f>
        <v>65</v>
      </c>
      <c r="D20" s="330" t="str">
        <f>Comp!H20</f>
        <v>Bilj. In Waarland 6 WN N</v>
      </c>
      <c r="E20" s="330" t="str">
        <f t="shared" si="0"/>
        <v xml:space="preserve">  Sjaak Rood  65  Bilj. In Waarland 6 WN N</v>
      </c>
    </row>
    <row r="21" spans="1:5" x14ac:dyDescent="0.35">
      <c r="A21" s="330"/>
      <c r="B21" s="329" t="str">
        <f>Comp!A21</f>
        <v>Piet Carnas</v>
      </c>
      <c r="C21" s="330">
        <f>Comp!B21</f>
        <v>47</v>
      </c>
      <c r="D21" s="330" t="str">
        <f>Comp!H21</f>
        <v>Bilj. In Waarland 6 WN N</v>
      </c>
      <c r="E21" s="330" t="str">
        <f t="shared" si="0"/>
        <v xml:space="preserve">  Piet Carnas  47  Bilj. In Waarland 6 WN N</v>
      </c>
    </row>
    <row r="22" spans="1:5" x14ac:dyDescent="0.35">
      <c r="A22" s="330"/>
      <c r="B22" s="329" t="str">
        <f>Comp!A22</f>
        <v>Peter Smit</v>
      </c>
      <c r="C22" s="330">
        <f>Comp!B22</f>
        <v>43</v>
      </c>
      <c r="D22" s="330" t="str">
        <f>Comp!H22</f>
        <v>Bilj. In Waarland 6 WN N</v>
      </c>
      <c r="E22" s="330" t="str">
        <f t="shared" si="0"/>
        <v xml:space="preserve">  Peter Smit  43  Bilj. In Waarland 6 WN N</v>
      </c>
    </row>
    <row r="23" spans="1:5" x14ac:dyDescent="0.35">
      <c r="A23" s="330"/>
      <c r="B23" s="329" t="str">
        <f>Comp!A23</f>
        <v>Jan Bruin</v>
      </c>
      <c r="C23" s="330">
        <f>Comp!B23</f>
        <v>43</v>
      </c>
      <c r="D23" s="330" t="str">
        <f>Comp!H23</f>
        <v>Bilj. In Waarland 6 WN N</v>
      </c>
      <c r="E23" s="330" t="str">
        <f t="shared" si="0"/>
        <v xml:space="preserve">  Jan Bruin  43  Bilj. In Waarland 6 WN N</v>
      </c>
    </row>
    <row r="24" spans="1:5" x14ac:dyDescent="0.35">
      <c r="A24" s="330"/>
      <c r="B24" s="329" t="str">
        <f>Comp!A24</f>
        <v>Jan Stoop</v>
      </c>
      <c r="C24" s="330">
        <f>Comp!B24</f>
        <v>35</v>
      </c>
      <c r="D24" s="330" t="str">
        <f>Comp!H24</f>
        <v>Bilj. In Waarland 6 WN N</v>
      </c>
      <c r="E24" s="330" t="str">
        <f t="shared" si="0"/>
        <v xml:space="preserve">  Jan Stoop  35  Bilj. In Waarland 6 WN N</v>
      </c>
    </row>
    <row r="25" spans="1:5" x14ac:dyDescent="0.35">
      <c r="A25" s="330"/>
      <c r="B25" s="329" t="str">
        <f>Comp!A25</f>
        <v>Karel Pattiasina</v>
      </c>
      <c r="C25" s="330">
        <f>Comp!B25</f>
        <v>80</v>
      </c>
      <c r="D25" s="330" t="str">
        <f>Comp!H25</f>
        <v>De Woelige Werf ZN 1</v>
      </c>
      <c r="E25" s="330" t="str">
        <f t="shared" si="0"/>
        <v xml:space="preserve">  Karel Pattiasina  80  De Woelige Werf ZN 1</v>
      </c>
    </row>
    <row r="26" spans="1:5" x14ac:dyDescent="0.35">
      <c r="A26" s="330"/>
      <c r="B26" s="329" t="str">
        <f>Comp!A26</f>
        <v>Dolf Vorenhout</v>
      </c>
      <c r="C26" s="330">
        <f>Comp!B26</f>
        <v>75</v>
      </c>
      <c r="D26" s="330" t="str">
        <f>Comp!H26</f>
        <v>De Woelige Werf ZN 1</v>
      </c>
      <c r="E26" s="330" t="str">
        <f t="shared" si="0"/>
        <v xml:space="preserve">  Dolf Vorenhout  75  De Woelige Werf ZN 1</v>
      </c>
    </row>
    <row r="27" spans="1:5" x14ac:dyDescent="0.35">
      <c r="A27" s="330"/>
      <c r="B27" s="329" t="str">
        <f>Comp!A27</f>
        <v>John Schweertman</v>
      </c>
      <c r="C27" s="330">
        <f>Comp!B27</f>
        <v>55</v>
      </c>
      <c r="D27" s="330" t="str">
        <f>Comp!H27</f>
        <v>De Woelige Werf ZN 1</v>
      </c>
      <c r="E27" s="330" t="str">
        <f t="shared" si="0"/>
        <v xml:space="preserve">  John Schweertman  55  De Woelige Werf ZN 1</v>
      </c>
    </row>
    <row r="28" spans="1:5" x14ac:dyDescent="0.35">
      <c r="A28" s="330"/>
      <c r="B28" s="329" t="str">
        <f>Comp!A28</f>
        <v>Jan Moekotte</v>
      </c>
      <c r="C28" s="330">
        <f>Comp!B28</f>
        <v>53</v>
      </c>
      <c r="D28" s="330" t="str">
        <f>Comp!H28</f>
        <v>De Woelige Werf ZN 1</v>
      </c>
      <c r="E28" s="330" t="str">
        <f t="shared" si="0"/>
        <v xml:space="preserve">  Jan Moekotte  53  De Woelige Werf ZN 1</v>
      </c>
    </row>
    <row r="29" spans="1:5" x14ac:dyDescent="0.35">
      <c r="A29" s="330"/>
      <c r="B29" s="329" t="str">
        <f>Comp!A29</f>
        <v>Johan Dekker</v>
      </c>
      <c r="C29" s="330">
        <f>Comp!B29</f>
        <v>41</v>
      </c>
      <c r="D29" s="330" t="str">
        <f>Comp!H29</f>
        <v>De Woelige Werf ZN 1</v>
      </c>
      <c r="E29" s="330" t="str">
        <f t="shared" si="0"/>
        <v xml:space="preserve">  Johan Dekker  41  De Woelige Werf ZN 1</v>
      </c>
    </row>
    <row r="30" spans="1:5" x14ac:dyDescent="0.35">
      <c r="A30" s="330"/>
      <c r="B30" s="329" t="str">
        <f>Comp!A30</f>
        <v>Theo vermeirssen</v>
      </c>
      <c r="C30" s="330">
        <f>Comp!B30</f>
        <v>37</v>
      </c>
      <c r="D30" s="330" t="str">
        <f>Comp!H30</f>
        <v>De Woelige Werf ZN 1</v>
      </c>
      <c r="E30" s="330" t="str">
        <f t="shared" si="0"/>
        <v xml:space="preserve">  Theo vermeirssen  37  De Woelige Werf ZN 1</v>
      </c>
    </row>
    <row r="31" spans="1:5" x14ac:dyDescent="0.35">
      <c r="A31" s="330"/>
      <c r="B31" s="329" t="str">
        <f>Comp!A31</f>
        <v>Maria Musters</v>
      </c>
      <c r="C31" s="330">
        <f>Comp!B31</f>
        <v>35</v>
      </c>
      <c r="D31" s="330" t="str">
        <f>Comp!H31</f>
        <v>De Woelige Werf ZN 1</v>
      </c>
      <c r="E31" s="330" t="str">
        <f t="shared" si="0"/>
        <v xml:space="preserve">  Maria Musters  35  De Woelige Werf ZN 1</v>
      </c>
    </row>
    <row r="32" spans="1:5" x14ac:dyDescent="0.35">
      <c r="A32" s="330"/>
      <c r="B32" s="329" t="str">
        <f>Comp!A32</f>
        <v>Frans Gijzen</v>
      </c>
      <c r="C32" s="330">
        <f>Comp!B32</f>
        <v>31</v>
      </c>
      <c r="D32" s="330" t="str">
        <f>Comp!H32</f>
        <v>De Woelige Werf ZN 1</v>
      </c>
      <c r="E32" s="330" t="str">
        <f t="shared" si="0"/>
        <v xml:space="preserve">  Frans Gijzen  31  De Woelige Werf ZN 1</v>
      </c>
    </row>
  </sheetData>
  <sheetProtection password="F147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topLeftCell="A19" workbookViewId="0">
      <selection activeCell="G16" sqref="G16:G17"/>
    </sheetView>
  </sheetViews>
  <sheetFormatPr defaultRowHeight="14.5" x14ac:dyDescent="0.35"/>
  <cols>
    <col min="2" max="2" width="25" customWidth="1"/>
    <col min="3" max="3" width="5.90625" customWidth="1"/>
    <col min="4" max="4" width="20.7265625" customWidth="1"/>
    <col min="5" max="5" width="41.36328125" customWidth="1"/>
  </cols>
  <sheetData>
    <row r="1" spans="1:5" x14ac:dyDescent="0.35">
      <c r="A1" s="334"/>
      <c r="B1" s="333" t="str">
        <f>Comp!A33</f>
        <v>Jan Hulst</v>
      </c>
      <c r="C1" s="334">
        <f>Comp!B33</f>
        <v>90</v>
      </c>
      <c r="D1" s="333" t="str">
        <f>Comp!H33</f>
        <v>De Brouwerij 1 NON N</v>
      </c>
      <c r="E1" s="334" t="str">
        <f t="shared" ref="E1:E32" si="0">A1&amp;"  "&amp;B1&amp;"  "&amp;C1&amp;"  "&amp;D1</f>
        <v xml:space="preserve">  Jan Hulst  90  De Brouwerij 1 NON N</v>
      </c>
    </row>
    <row r="2" spans="1:5" x14ac:dyDescent="0.35">
      <c r="A2" s="334"/>
      <c r="B2" s="333" t="str">
        <f>Comp!A34</f>
        <v>Ben Pot</v>
      </c>
      <c r="C2" s="334">
        <f>Comp!B34</f>
        <v>90</v>
      </c>
      <c r="D2" s="333" t="str">
        <f>Comp!H34</f>
        <v>De Brouwerij 1 NON N</v>
      </c>
      <c r="E2" s="334" t="str">
        <f t="shared" si="0"/>
        <v xml:space="preserve">  Ben Pot  90  De Brouwerij 1 NON N</v>
      </c>
    </row>
    <row r="3" spans="1:5" x14ac:dyDescent="0.35">
      <c r="A3" s="334"/>
      <c r="B3" s="333" t="str">
        <f>Comp!A35</f>
        <v>Jan Deweerd</v>
      </c>
      <c r="C3" s="334">
        <f>Comp!B35</f>
        <v>70</v>
      </c>
      <c r="D3" s="333" t="str">
        <f>Comp!H35</f>
        <v>De Brouwerij 1 NON N</v>
      </c>
      <c r="E3" s="334" t="str">
        <f t="shared" si="0"/>
        <v xml:space="preserve">  Jan Deweerd  70  De Brouwerij 1 NON N</v>
      </c>
    </row>
    <row r="4" spans="1:5" x14ac:dyDescent="0.35">
      <c r="A4" s="334"/>
      <c r="B4" s="333" t="str">
        <f>Comp!A36</f>
        <v>Jan Boschman</v>
      </c>
      <c r="C4" s="334">
        <f>Comp!B36</f>
        <v>51</v>
      </c>
      <c r="D4" s="333" t="str">
        <f>Comp!H36</f>
        <v>De Brouwerij 1 NON N</v>
      </c>
      <c r="E4" s="334" t="str">
        <f t="shared" si="0"/>
        <v xml:space="preserve">  Jan Boschman  51  De Brouwerij 1 NON N</v>
      </c>
    </row>
    <row r="5" spans="1:5" x14ac:dyDescent="0.35">
      <c r="A5" s="334"/>
      <c r="B5" s="333" t="str">
        <f>Comp!A37</f>
        <v>Evert Klein</v>
      </c>
      <c r="C5" s="334">
        <f>Comp!B37</f>
        <v>47</v>
      </c>
      <c r="D5" s="333" t="str">
        <f>Comp!H37</f>
        <v>De Brouwerij 1 NON N</v>
      </c>
      <c r="E5" s="334" t="str">
        <f t="shared" si="0"/>
        <v xml:space="preserve">  Evert Klein  47  De Brouwerij 1 NON N</v>
      </c>
    </row>
    <row r="6" spans="1:5" x14ac:dyDescent="0.35">
      <c r="A6" s="334"/>
      <c r="B6" s="333" t="str">
        <f>Comp!A38</f>
        <v>Henk Brinkman</v>
      </c>
      <c r="C6" s="334">
        <f>Comp!B38</f>
        <v>45</v>
      </c>
      <c r="D6" s="333" t="str">
        <f>Comp!H38</f>
        <v>De Brouwerij 1 NON N</v>
      </c>
      <c r="E6" s="334" t="str">
        <f t="shared" si="0"/>
        <v xml:space="preserve">  Henk Brinkman  45  De Brouwerij 1 NON N</v>
      </c>
    </row>
    <row r="7" spans="1:5" x14ac:dyDescent="0.35">
      <c r="A7" s="334"/>
      <c r="B7" s="333" t="str">
        <f>Comp!A39</f>
        <v>Jan Huzen</v>
      </c>
      <c r="C7" s="334">
        <f>Comp!B39</f>
        <v>39</v>
      </c>
      <c r="D7" s="333" t="str">
        <f>Comp!H39</f>
        <v>De Brouwerij 1 NON N</v>
      </c>
      <c r="E7" s="334" t="str">
        <f t="shared" si="0"/>
        <v xml:space="preserve">  Jan Huzen  39  De Brouwerij 1 NON N</v>
      </c>
    </row>
    <row r="8" spans="1:5" x14ac:dyDescent="0.35">
      <c r="A8" s="334"/>
      <c r="B8" s="333">
        <f>Comp!A40</f>
        <v>0</v>
      </c>
      <c r="C8" s="334">
        <f>Comp!B40</f>
        <v>0</v>
      </c>
      <c r="D8" s="333">
        <f>Comp!H40</f>
        <v>0</v>
      </c>
      <c r="E8" s="334" t="str">
        <f t="shared" si="0"/>
        <v xml:space="preserve">  0  0  0</v>
      </c>
    </row>
    <row r="9" spans="1:5" x14ac:dyDescent="0.35">
      <c r="A9" s="334"/>
      <c r="B9" s="333" t="str">
        <f>Comp!A41</f>
        <v>Hans van Paridon</v>
      </c>
      <c r="C9" s="334">
        <f>Comp!B41</f>
        <v>80</v>
      </c>
      <c r="D9" s="334" t="str">
        <f>Comp!H41</f>
        <v>De Bun 7   MN 1</v>
      </c>
      <c r="E9" s="334" t="str">
        <f t="shared" si="0"/>
        <v xml:space="preserve">  Hans van Paridon  80  De Bun 7   MN 1</v>
      </c>
    </row>
    <row r="10" spans="1:5" x14ac:dyDescent="0.35">
      <c r="A10" s="334"/>
      <c r="B10" s="333" t="str">
        <f>Comp!A42</f>
        <v>Gert Blaas</v>
      </c>
      <c r="C10" s="334">
        <f>Comp!B42</f>
        <v>70</v>
      </c>
      <c r="D10" s="334" t="str">
        <f>Comp!H42</f>
        <v>De Bun 7   MN 1</v>
      </c>
      <c r="E10" s="334" t="str">
        <f t="shared" si="0"/>
        <v xml:space="preserve">  Gert Blaas  70  De Bun 7   MN 1</v>
      </c>
    </row>
    <row r="11" spans="1:5" x14ac:dyDescent="0.35">
      <c r="A11" s="334"/>
      <c r="B11" s="333" t="str">
        <f>Comp!A43</f>
        <v>Jakob van Leeuwen</v>
      </c>
      <c r="C11" s="334">
        <f>Comp!B43</f>
        <v>55</v>
      </c>
      <c r="D11" s="334" t="str">
        <f>Comp!H43</f>
        <v>De Bun 7   MN 1</v>
      </c>
      <c r="E11" s="334" t="str">
        <f t="shared" si="0"/>
        <v xml:space="preserve">  Jakob van Leeuwen  55  De Bun 7   MN 1</v>
      </c>
    </row>
    <row r="12" spans="1:5" x14ac:dyDescent="0.35">
      <c r="A12" s="334"/>
      <c r="B12" s="333" t="str">
        <f>Comp!A44</f>
        <v>Harry vd Velde</v>
      </c>
      <c r="C12" s="334">
        <f>Comp!B44</f>
        <v>51</v>
      </c>
      <c r="D12" s="334" t="str">
        <f>Comp!H44</f>
        <v>De Bun 7   MN 1</v>
      </c>
      <c r="E12" s="334" t="str">
        <f t="shared" si="0"/>
        <v xml:space="preserve">  Harry vd Velde  51  De Bun 7   MN 1</v>
      </c>
    </row>
    <row r="13" spans="1:5" x14ac:dyDescent="0.35">
      <c r="A13" s="334"/>
      <c r="B13" s="333" t="str">
        <f>Comp!A45</f>
        <v>Jan Barendregt</v>
      </c>
      <c r="C13" s="334">
        <f>Comp!B45</f>
        <v>49</v>
      </c>
      <c r="D13" s="334" t="str">
        <f>Comp!H45</f>
        <v>De Bun 7   MN 1</v>
      </c>
      <c r="E13" s="334" t="str">
        <f t="shared" si="0"/>
        <v xml:space="preserve">  Jan Barendregt  49  De Bun 7   MN 1</v>
      </c>
    </row>
    <row r="14" spans="1:5" x14ac:dyDescent="0.35">
      <c r="A14" s="334"/>
      <c r="B14" s="333">
        <f>Comp!A46</f>
        <v>0</v>
      </c>
      <c r="C14" s="334">
        <f>Comp!B46</f>
        <v>0</v>
      </c>
      <c r="D14" s="334">
        <f>Comp!H46</f>
        <v>0</v>
      </c>
      <c r="E14" s="334" t="str">
        <f t="shared" si="0"/>
        <v xml:space="preserve">  0  0  0</v>
      </c>
    </row>
    <row r="15" spans="1:5" x14ac:dyDescent="0.35">
      <c r="A15" s="334"/>
      <c r="B15" s="333">
        <f>Comp!A47</f>
        <v>0</v>
      </c>
      <c r="C15" s="334">
        <f>Comp!B47</f>
        <v>0</v>
      </c>
      <c r="D15" s="334">
        <f>Comp!H47</f>
        <v>0</v>
      </c>
      <c r="E15" s="334" t="str">
        <f t="shared" si="0"/>
        <v xml:space="preserve">  0  0  0</v>
      </c>
    </row>
    <row r="16" spans="1:5" x14ac:dyDescent="0.35">
      <c r="A16" s="334"/>
      <c r="B16" s="333">
        <f>Comp!A48</f>
        <v>0</v>
      </c>
      <c r="C16" s="334">
        <f>Comp!B48</f>
        <v>0</v>
      </c>
      <c r="D16" s="334">
        <f>Comp!H48</f>
        <v>0</v>
      </c>
      <c r="E16" s="334" t="str">
        <f t="shared" si="0"/>
        <v xml:space="preserve">  0  0  0</v>
      </c>
    </row>
    <row r="17" spans="1:5" x14ac:dyDescent="0.35">
      <c r="A17" s="334"/>
      <c r="B17" s="333" t="str">
        <f>Comp!A49</f>
        <v>Michel Lindenhof</v>
      </c>
      <c r="C17" s="334">
        <f>Comp!B49</f>
        <v>150</v>
      </c>
      <c r="D17" s="334" t="str">
        <f>Comp!H49</f>
        <v>B.CC.D. 3 WNZ</v>
      </c>
      <c r="E17" s="334" t="str">
        <f t="shared" si="0"/>
        <v xml:space="preserve">  Michel Lindenhof  150  B.CC.D. 3 WNZ</v>
      </c>
    </row>
    <row r="18" spans="1:5" x14ac:dyDescent="0.35">
      <c r="A18" s="334"/>
      <c r="B18" s="333" t="str">
        <f>Comp!A50</f>
        <v>E. Winkster</v>
      </c>
      <c r="C18" s="334">
        <f>Comp!B50</f>
        <v>120</v>
      </c>
      <c r="D18" s="334" t="str">
        <f>Comp!H50</f>
        <v>B.CC.D. 3 WNZ</v>
      </c>
      <c r="E18" s="334" t="str">
        <f t="shared" si="0"/>
        <v xml:space="preserve">  E. Winkster  120  B.CC.D. 3 WNZ</v>
      </c>
    </row>
    <row r="19" spans="1:5" x14ac:dyDescent="0.35">
      <c r="A19" s="334"/>
      <c r="B19" s="333" t="str">
        <f>Comp!A51</f>
        <v>Leon vd Meer</v>
      </c>
      <c r="C19" s="334">
        <f>Comp!B51</f>
        <v>60</v>
      </c>
      <c r="D19" s="334" t="str">
        <f>Comp!H51</f>
        <v>B.CC.D. 3 WNZ</v>
      </c>
      <c r="E19" s="334" t="str">
        <f t="shared" si="0"/>
        <v xml:space="preserve">  Leon vd Meer  60  B.CC.D. 3 WNZ</v>
      </c>
    </row>
    <row r="20" spans="1:5" x14ac:dyDescent="0.35">
      <c r="A20" s="334"/>
      <c r="B20" s="333" t="str">
        <f>Comp!A52</f>
        <v>Gerrit Spaans</v>
      </c>
      <c r="C20" s="334">
        <f>Comp!B52</f>
        <v>45</v>
      </c>
      <c r="D20" s="334" t="str">
        <f>Comp!H52</f>
        <v>B.CC.D. 3 WNZ</v>
      </c>
      <c r="E20" s="334" t="str">
        <f t="shared" si="0"/>
        <v xml:space="preserve">  Gerrit Spaans  45  B.CC.D. 3 WNZ</v>
      </c>
    </row>
    <row r="21" spans="1:5" x14ac:dyDescent="0.35">
      <c r="A21" s="334"/>
      <c r="B21" s="333" t="str">
        <f>Comp!A53</f>
        <v>Floor Koster</v>
      </c>
      <c r="C21" s="334">
        <f>Comp!B53</f>
        <v>43</v>
      </c>
      <c r="D21" s="334" t="str">
        <f>Comp!H53</f>
        <v>B.CC.D. 3 WNZ</v>
      </c>
      <c r="E21" s="334" t="str">
        <f t="shared" si="0"/>
        <v xml:space="preserve">  Floor Koster  43  B.CC.D. 3 WNZ</v>
      </c>
    </row>
    <row r="22" spans="1:5" x14ac:dyDescent="0.35">
      <c r="A22" s="334"/>
      <c r="B22" s="333">
        <f>Comp!A54</f>
        <v>0</v>
      </c>
      <c r="C22" s="334">
        <f>Comp!B54</f>
        <v>0</v>
      </c>
      <c r="D22" s="334">
        <f>Comp!H54</f>
        <v>0</v>
      </c>
      <c r="E22" s="334" t="str">
        <f t="shared" si="0"/>
        <v xml:space="preserve">  0  0  0</v>
      </c>
    </row>
    <row r="23" spans="1:5" x14ac:dyDescent="0.35">
      <c r="A23" s="334"/>
      <c r="B23" s="333">
        <f>Comp!A55</f>
        <v>0</v>
      </c>
      <c r="C23" s="334">
        <f>Comp!B55</f>
        <v>0</v>
      </c>
      <c r="D23" s="334">
        <f>Comp!H55</f>
        <v>0</v>
      </c>
      <c r="E23" s="334" t="str">
        <f t="shared" si="0"/>
        <v xml:space="preserve">  0  0  0</v>
      </c>
    </row>
    <row r="24" spans="1:5" x14ac:dyDescent="0.35">
      <c r="A24" s="334"/>
      <c r="B24" s="333">
        <f>Comp!A56</f>
        <v>0</v>
      </c>
      <c r="C24" s="334">
        <f>Comp!B56</f>
        <v>0</v>
      </c>
      <c r="D24" s="334">
        <f>Comp!H56</f>
        <v>0</v>
      </c>
      <c r="E24" s="334" t="str">
        <f t="shared" si="0"/>
        <v xml:space="preserve">  0  0  0</v>
      </c>
    </row>
    <row r="25" spans="1:5" x14ac:dyDescent="0.35">
      <c r="A25" s="334"/>
      <c r="B25" s="333" t="str">
        <f>Comp!A57</f>
        <v>Marc Sijkens</v>
      </c>
      <c r="C25" s="334">
        <f>Comp!B57</f>
        <v>90</v>
      </c>
      <c r="D25" s="334" t="str">
        <f>Comp!H57</f>
        <v>B.V. Geldrop ZN 2</v>
      </c>
      <c r="E25" s="334" t="str">
        <f t="shared" si="0"/>
        <v xml:space="preserve">  Marc Sijkens  90  B.V. Geldrop ZN 2</v>
      </c>
    </row>
    <row r="26" spans="1:5" x14ac:dyDescent="0.35">
      <c r="A26" s="334"/>
      <c r="B26" s="333" t="str">
        <f>Comp!A58</f>
        <v>Henk Peeters</v>
      </c>
      <c r="C26" s="334">
        <f>Comp!B58</f>
        <v>80</v>
      </c>
      <c r="D26" s="334" t="str">
        <f>Comp!H58</f>
        <v>B.V. Geldrop ZN 2</v>
      </c>
      <c r="E26" s="334" t="str">
        <f t="shared" si="0"/>
        <v xml:space="preserve">  Henk Peeters  80  B.V. Geldrop ZN 2</v>
      </c>
    </row>
    <row r="27" spans="1:5" x14ac:dyDescent="0.35">
      <c r="A27" s="334"/>
      <c r="B27" s="333" t="str">
        <f>Comp!A59</f>
        <v>Roger Leunissen</v>
      </c>
      <c r="C27" s="334">
        <f>Comp!B59</f>
        <v>70</v>
      </c>
      <c r="D27" s="334" t="str">
        <f>Comp!H59</f>
        <v>B.V. Geldrop ZN 2</v>
      </c>
      <c r="E27" s="334" t="str">
        <f t="shared" si="0"/>
        <v xml:space="preserve">  Roger Leunissen  70  B.V. Geldrop ZN 2</v>
      </c>
    </row>
    <row r="28" spans="1:5" x14ac:dyDescent="0.35">
      <c r="A28" s="334"/>
      <c r="B28" s="333" t="str">
        <f>Comp!A60</f>
        <v>Jos Verholen</v>
      </c>
      <c r="C28" s="334">
        <f>Comp!B60</f>
        <v>47</v>
      </c>
      <c r="D28" s="334" t="str">
        <f>Comp!H60</f>
        <v>B.V. Geldrop ZN 2</v>
      </c>
      <c r="E28" s="334" t="str">
        <f t="shared" si="0"/>
        <v xml:space="preserve">  Jos Verholen  47  B.V. Geldrop ZN 2</v>
      </c>
    </row>
    <row r="29" spans="1:5" x14ac:dyDescent="0.35">
      <c r="A29" s="334"/>
      <c r="B29" s="333">
        <f>Comp!A61</f>
        <v>0</v>
      </c>
      <c r="C29" s="334">
        <f>Comp!B61</f>
        <v>0</v>
      </c>
      <c r="D29" s="334">
        <f>Comp!H61</f>
        <v>0</v>
      </c>
      <c r="E29" s="334" t="str">
        <f t="shared" si="0"/>
        <v xml:space="preserve">  0  0  0</v>
      </c>
    </row>
    <row r="30" spans="1:5" x14ac:dyDescent="0.35">
      <c r="A30" s="334"/>
      <c r="B30" s="333">
        <f>Comp!A62</f>
        <v>0</v>
      </c>
      <c r="C30" s="334">
        <f>Comp!B62</f>
        <v>0</v>
      </c>
      <c r="D30" s="334">
        <f>Comp!H62</f>
        <v>0</v>
      </c>
      <c r="E30" s="334" t="str">
        <f t="shared" si="0"/>
        <v xml:space="preserve">  0  0  0</v>
      </c>
    </row>
    <row r="31" spans="1:5" x14ac:dyDescent="0.35">
      <c r="A31" s="334"/>
      <c r="B31" s="333">
        <f>Comp!A63</f>
        <v>0</v>
      </c>
      <c r="C31" s="334">
        <f>Comp!B63</f>
        <v>0</v>
      </c>
      <c r="D31" s="334">
        <f>Comp!H63</f>
        <v>0</v>
      </c>
      <c r="E31" s="334" t="str">
        <f t="shared" si="0"/>
        <v xml:space="preserve">  0  0  0</v>
      </c>
    </row>
    <row r="32" spans="1:5" x14ac:dyDescent="0.35">
      <c r="A32" s="334"/>
      <c r="B32" s="333">
        <f>Comp!A64</f>
        <v>0</v>
      </c>
      <c r="C32" s="334">
        <f>Comp!B64</f>
        <v>0</v>
      </c>
      <c r="D32" s="334">
        <f>Comp!H64</f>
        <v>0</v>
      </c>
      <c r="E32" s="334" t="str">
        <f t="shared" si="0"/>
        <v xml:space="preserve">  0  0  0</v>
      </c>
    </row>
  </sheetData>
  <sheetProtection password="F14B" sheet="1" objects="1" scenarios="1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14</vt:i4>
      </vt:variant>
    </vt:vector>
  </HeadingPairs>
  <TitlesOfParts>
    <vt:vector size="14" baseType="lpstr">
      <vt:lpstr>DB Libre schema</vt:lpstr>
      <vt:lpstr>PA</vt:lpstr>
      <vt:lpstr>Form PA</vt:lpstr>
      <vt:lpstr>PB</vt:lpstr>
      <vt:lpstr>Form PB</vt:lpstr>
      <vt:lpstr>Finale</vt:lpstr>
      <vt:lpstr>Comp</vt:lpstr>
      <vt:lpstr>P A Dlnm lst</vt:lpstr>
      <vt:lpstr>P B Dlnm lst</vt:lpstr>
      <vt:lpstr>Ronde 1</vt:lpstr>
      <vt:lpstr>Ronde 2</vt:lpstr>
      <vt:lpstr>Ronde 3</vt:lpstr>
      <vt:lpstr>Ronde 4</vt:lpstr>
      <vt:lpstr>Finaleronde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User;Piet Verschure</dc:creator>
  <cp:lastModifiedBy>Windows User</cp:lastModifiedBy>
  <cp:lastPrinted>2024-05-22T15:27:09Z</cp:lastPrinted>
  <dcterms:created xsi:type="dcterms:W3CDTF">2023-01-02T14:58:06Z</dcterms:created>
  <dcterms:modified xsi:type="dcterms:W3CDTF">2024-06-07T09:52:37Z</dcterms:modified>
</cp:coreProperties>
</file>