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075" windowHeight="8010" tabRatio="647" activeTab="8"/>
  </bookViews>
  <sheets>
    <sheet name="SPELERS" sheetId="13" r:id="rId1"/>
    <sheet name="SPEELSCHEMA" sheetId="17" r:id="rId2"/>
    <sheet name="NK 17-18 F1" sheetId="9" r:id="rId3"/>
    <sheet name="NK 17-18 F2" sheetId="11" r:id="rId4"/>
    <sheet name="PLAATSINGSLIJST" sheetId="15" r:id="rId5"/>
    <sheet name="NK 17-18 F3" sheetId="10" r:id="rId6"/>
    <sheet name="PLAATSINGSLIJST 2" sheetId="16" r:id="rId7"/>
    <sheet name="KO FASE" sheetId="12" r:id="rId8"/>
    <sheet name="EINDSTAND" sheetId="14" r:id="rId9"/>
    <sheet name="5 sets" sheetId="5" r:id="rId10"/>
    <sheet name="7 sets" sheetId="6" r:id="rId11"/>
  </sheets>
  <calcPr calcId="125725"/>
</workbook>
</file>

<file path=xl/calcChain.xml><?xml version="1.0" encoding="utf-8"?>
<calcChain xmlns="http://schemas.openxmlformats.org/spreadsheetml/2006/main">
  <c r="BF80" i="11"/>
  <c r="AQ11" l="1"/>
  <c r="AQ10"/>
  <c r="AQ45"/>
  <c r="AQ44"/>
  <c r="AQ79"/>
  <c r="AQ78"/>
  <c r="F79"/>
  <c r="F78"/>
  <c r="F45"/>
  <c r="F44"/>
  <c r="F11"/>
  <c r="F10"/>
  <c r="AQ45" i="9"/>
  <c r="AQ44"/>
  <c r="F45"/>
  <c r="F44"/>
  <c r="F79"/>
  <c r="F78"/>
  <c r="AQ11"/>
  <c r="AQ10"/>
  <c r="F10"/>
  <c r="F11"/>
  <c r="C18" i="16"/>
  <c r="M18" s="1"/>
  <c r="C17"/>
  <c r="C16"/>
  <c r="M16" s="1"/>
  <c r="C15"/>
  <c r="M15" s="1"/>
  <c r="C14"/>
  <c r="M14" s="1"/>
  <c r="C13"/>
  <c r="M13" s="1"/>
  <c r="C12"/>
  <c r="M12" s="1"/>
  <c r="C11"/>
  <c r="C10"/>
  <c r="M10" s="1"/>
  <c r="C9"/>
  <c r="M9" s="1"/>
  <c r="C8"/>
  <c r="M8" s="1"/>
  <c r="C7"/>
  <c r="M7" s="1"/>
  <c r="C6"/>
  <c r="M6" s="1"/>
  <c r="C5"/>
  <c r="M5" s="1"/>
  <c r="C4"/>
  <c r="M4" s="1"/>
  <c r="C3"/>
  <c r="M3" s="1"/>
  <c r="L18"/>
  <c r="L17"/>
  <c r="L16"/>
  <c r="L15"/>
  <c r="L14"/>
  <c r="L13"/>
  <c r="L12"/>
  <c r="L11"/>
  <c r="L10"/>
  <c r="L9"/>
  <c r="L8"/>
  <c r="L7"/>
  <c r="L6"/>
  <c r="L5"/>
  <c r="L4"/>
  <c r="L3"/>
  <c r="M17"/>
  <c r="M11"/>
  <c r="L32" i="15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X46" i="10"/>
  <c r="AW46"/>
  <c r="O46"/>
  <c r="N46"/>
  <c r="AX12"/>
  <c r="AW12"/>
  <c r="D32" i="13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BQ71" i="9"/>
  <c r="D3" i="11" s="1"/>
  <c r="C3" i="15" s="1"/>
  <c r="M3" s="1"/>
  <c r="BJ71" i="9"/>
  <c r="AF71" i="11" s="1"/>
  <c r="C27" i="15" s="1"/>
  <c r="M27" s="1"/>
  <c r="BC71" i="9"/>
  <c r="R37" i="11" s="1"/>
  <c r="C15" i="15" s="1"/>
  <c r="M15" s="1"/>
  <c r="AV71" i="9"/>
  <c r="AV3" i="11" s="1"/>
  <c r="C9" i="15" s="1"/>
  <c r="M9" s="1"/>
  <c r="AO71" i="9"/>
  <c r="BJ37" i="11" s="1"/>
  <c r="C21" i="15" s="1"/>
  <c r="M21" s="1"/>
  <c r="AF71" i="9"/>
  <c r="K37" i="11" s="1"/>
  <c r="C14" i="15" s="1"/>
  <c r="M14" s="1"/>
  <c r="Y71" i="9"/>
  <c r="Y71" i="11" s="1"/>
  <c r="C26" i="15" s="1"/>
  <c r="M26" s="1"/>
  <c r="R71" i="9"/>
  <c r="BC37" i="11" s="1"/>
  <c r="C20" i="15" s="1"/>
  <c r="M20" s="1"/>
  <c r="K71" i="9"/>
  <c r="BQ71" i="11" s="1"/>
  <c r="C32" i="15" s="1"/>
  <c r="M32" s="1"/>
  <c r="D71" i="9"/>
  <c r="AO3" i="11" s="1"/>
  <c r="C8" i="15" s="1"/>
  <c r="M8" s="1"/>
  <c r="BQ37" i="9"/>
  <c r="AV37" i="11" s="1"/>
  <c r="C19" i="15" s="1"/>
  <c r="M19" s="1"/>
  <c r="BJ37" i="9"/>
  <c r="R71" i="11" s="1"/>
  <c r="C25" i="15" s="1"/>
  <c r="M25" s="1"/>
  <c r="BC37" i="9"/>
  <c r="BJ71" i="11" s="1"/>
  <c r="C31" i="15" s="1"/>
  <c r="M31" s="1"/>
  <c r="AV37" i="9"/>
  <c r="AF3" i="11" s="1"/>
  <c r="C7" i="15" s="1"/>
  <c r="M7" s="1"/>
  <c r="AO37" i="9"/>
  <c r="D37" i="11" s="1"/>
  <c r="C13" i="15" s="1"/>
  <c r="M13" s="1"/>
  <c r="AF37" i="9"/>
  <c r="BQ3" i="11" s="1"/>
  <c r="C12" i="15" s="1"/>
  <c r="M12" s="1"/>
  <c r="Y37" i="9"/>
  <c r="AO37" i="11" s="1"/>
  <c r="C18" i="15" s="1"/>
  <c r="M18" s="1"/>
  <c r="R37" i="9"/>
  <c r="Y3" i="11" s="1"/>
  <c r="C6" i="15" s="1"/>
  <c r="M6" s="1"/>
  <c r="K37" i="9"/>
  <c r="K71" i="11" s="1"/>
  <c r="C24" i="15" s="1"/>
  <c r="M24" s="1"/>
  <c r="D37" i="9"/>
  <c r="BC71" i="11" s="1"/>
  <c r="C30" i="15" s="1"/>
  <c r="M30" s="1"/>
  <c r="BQ3" i="9"/>
  <c r="AV71" i="11" s="1"/>
  <c r="C29" i="15" s="1"/>
  <c r="M29" s="1"/>
  <c r="BJ3" i="9"/>
  <c r="D71" i="11" s="1"/>
  <c r="C23" i="15" s="1"/>
  <c r="M23" s="1"/>
  <c r="BC3" i="9"/>
  <c r="AF37" i="11" s="1"/>
  <c r="C17" i="15" s="1"/>
  <c r="M17" s="1"/>
  <c r="AV3" i="9"/>
  <c r="R3" i="11" s="1"/>
  <c r="C5" i="15" s="1"/>
  <c r="M5" s="1"/>
  <c r="AO3" i="9"/>
  <c r="BJ3" i="11" s="1"/>
  <c r="C11" i="15" s="1"/>
  <c r="M11" s="1"/>
  <c r="AF3" i="9"/>
  <c r="Y37" i="11" s="1"/>
  <c r="C16" i="15" s="1"/>
  <c r="M16" s="1"/>
  <c r="Y3" i="9"/>
  <c r="AO71" i="11" s="1"/>
  <c r="C28" i="15" s="1"/>
  <c r="M28" s="1"/>
  <c r="R3" i="9"/>
  <c r="K3" i="11" s="1"/>
  <c r="C4" i="15" s="1"/>
  <c r="M4" s="1"/>
  <c r="K3" i="9"/>
  <c r="BQ37" i="11" s="1"/>
  <c r="C22" i="15" s="1"/>
  <c r="M22" s="1"/>
  <c r="D3" i="9"/>
  <c r="BC3" i="11" s="1"/>
  <c r="C10" i="15" s="1"/>
  <c r="M10" s="1"/>
  <c r="R32" i="12"/>
  <c r="R31"/>
  <c r="O28"/>
  <c r="O27"/>
  <c r="O25"/>
  <c r="O24"/>
  <c r="O22"/>
  <c r="O21"/>
  <c r="O19"/>
  <c r="O18"/>
  <c r="O15"/>
  <c r="O14"/>
  <c r="O12"/>
  <c r="O11"/>
  <c r="O9"/>
  <c r="O8"/>
  <c r="O6"/>
  <c r="O5"/>
  <c r="G34"/>
  <c r="G33"/>
  <c r="G30"/>
  <c r="G29"/>
  <c r="G26"/>
  <c r="G25"/>
  <c r="BV84" i="9"/>
  <c r="AK84"/>
  <c r="BV50"/>
  <c r="AK50"/>
  <c r="BV16"/>
  <c r="AK16"/>
  <c r="BV84" i="11"/>
  <c r="D32" i="15" s="1"/>
  <c r="AK84" i="11"/>
  <c r="D27" i="15" s="1"/>
  <c r="BV50" i="11"/>
  <c r="D22" i="15" s="1"/>
  <c r="AK50" i="11"/>
  <c r="D17" i="15" s="1"/>
  <c r="BM52" i="10"/>
  <c r="D18" i="16" s="1"/>
  <c r="BF52" i="10"/>
  <c r="D17" i="16" s="1"/>
  <c r="AY52" i="10"/>
  <c r="D16" i="16" s="1"/>
  <c r="AR52" i="10"/>
  <c r="D15" i="16" s="1"/>
  <c r="AD52" i="10"/>
  <c r="D14" i="16" s="1"/>
  <c r="W52" i="10"/>
  <c r="D13" i="16" s="1"/>
  <c r="P52" i="10"/>
  <c r="D12" i="16" s="1"/>
  <c r="I52" i="10"/>
  <c r="D11" i="16" s="1"/>
  <c r="BM18" i="10"/>
  <c r="D10" i="16" s="1"/>
  <c r="BF18" i="10"/>
  <c r="D9" i="16" s="1"/>
  <c r="AY18" i="10"/>
  <c r="D8" i="16" s="1"/>
  <c r="AR18" i="10"/>
  <c r="D7" i="16" s="1"/>
  <c r="AD18" i="10"/>
  <c r="D6" i="16" s="1"/>
  <c r="W18" i="10"/>
  <c r="D5" i="16" s="1"/>
  <c r="P18" i="10"/>
  <c r="D4" i="16" s="1"/>
  <c r="O12" i="10"/>
  <c r="N12"/>
  <c r="BO84" i="11"/>
  <c r="D31" i="15" s="1"/>
  <c r="BH84" i="11"/>
  <c r="D30" i="15" s="1"/>
  <c r="BA84" i="11"/>
  <c r="D29" i="15" s="1"/>
  <c r="AT84" i="11"/>
  <c r="D28" i="15" s="1"/>
  <c r="AD84" i="11"/>
  <c r="D26" i="15" s="1"/>
  <c r="W84" i="11"/>
  <c r="D25" i="15" s="1"/>
  <c r="P84" i="11"/>
  <c r="D24" i="15" s="1"/>
  <c r="I84" i="11"/>
  <c r="D23" i="15" s="1"/>
  <c r="BO50" i="11"/>
  <c r="D21" i="15" s="1"/>
  <c r="BH50" i="11"/>
  <c r="D20" i="15" s="1"/>
  <c r="BA50" i="11"/>
  <c r="D19" i="15" s="1"/>
  <c r="AT50" i="11"/>
  <c r="D18" i="15" s="1"/>
  <c r="AD50" i="11"/>
  <c r="D16" i="15" s="1"/>
  <c r="W50" i="11"/>
  <c r="D15" i="15" s="1"/>
  <c r="P50" i="11"/>
  <c r="D14" i="15" s="1"/>
  <c r="I50" i="11"/>
  <c r="D13" i="15" s="1"/>
  <c r="BV16" i="11"/>
  <c r="D12" i="15" s="1"/>
  <c r="BO16" i="11"/>
  <c r="D11" i="15" s="1"/>
  <c r="BH16" i="11"/>
  <c r="D10" i="15" s="1"/>
  <c r="BA16" i="11"/>
  <c r="D9" i="15" s="1"/>
  <c r="AT16" i="11"/>
  <c r="D8" i="15" s="1"/>
  <c r="AK16" i="11"/>
  <c r="D7" i="15" s="1"/>
  <c r="AD16" i="11"/>
  <c r="D6" i="15" s="1"/>
  <c r="W16" i="11"/>
  <c r="D5" i="15" s="1"/>
  <c r="P16" i="11"/>
  <c r="D4" i="15" s="1"/>
  <c r="I16" i="11"/>
  <c r="D3" i="15" s="1"/>
  <c r="I18" i="10"/>
  <c r="D3" i="16" s="1"/>
  <c r="BO84" i="9"/>
  <c r="BH84"/>
  <c r="BA84"/>
  <c r="AT84"/>
  <c r="AD84"/>
  <c r="W84"/>
  <c r="P84"/>
  <c r="I84"/>
  <c r="BO50"/>
  <c r="BH50"/>
  <c r="BA50"/>
  <c r="AT50"/>
  <c r="AD50"/>
  <c r="W50"/>
  <c r="P50"/>
  <c r="I50"/>
  <c r="BO16"/>
  <c r="BH16"/>
  <c r="BA16"/>
  <c r="AT16"/>
  <c r="AD16"/>
  <c r="W16"/>
  <c r="P16"/>
  <c r="AL48" i="6"/>
  <c r="AK48"/>
  <c r="AJ48"/>
  <c r="AI48"/>
  <c r="AH48"/>
  <c r="AF48"/>
  <c r="AE48"/>
  <c r="AD48"/>
  <c r="AC48"/>
  <c r="AB48"/>
  <c r="Z48"/>
  <c r="Y48"/>
  <c r="X48"/>
  <c r="W48"/>
  <c r="V48"/>
  <c r="T48"/>
  <c r="S48"/>
  <c r="R48"/>
  <c r="Q48"/>
  <c r="P48"/>
  <c r="N48"/>
  <c r="M48"/>
  <c r="L48"/>
  <c r="K48"/>
  <c r="J48"/>
  <c r="AL36" i="5"/>
  <c r="AK36"/>
  <c r="AJ36"/>
  <c r="AI36"/>
  <c r="AH36"/>
  <c r="AH38" s="1"/>
  <c r="AF36"/>
  <c r="AE36"/>
  <c r="AD36"/>
  <c r="AC36"/>
  <c r="AB36"/>
  <c r="AB38" s="1"/>
  <c r="Z36"/>
  <c r="Y36"/>
  <c r="X36"/>
  <c r="W36"/>
  <c r="V36"/>
  <c r="V38" s="1"/>
  <c r="T36"/>
  <c r="S36"/>
  <c r="R36"/>
  <c r="Q36"/>
  <c r="P36"/>
  <c r="N36"/>
  <c r="M36"/>
  <c r="L36"/>
  <c r="K36"/>
  <c r="J36"/>
  <c r="J38" s="1"/>
  <c r="H36"/>
  <c r="G36"/>
  <c r="F36"/>
  <c r="E36"/>
  <c r="D36"/>
  <c r="D38" s="1"/>
  <c r="AB50" i="6"/>
  <c r="V50"/>
  <c r="AH50"/>
  <c r="P50"/>
  <c r="J50"/>
  <c r="H48"/>
  <c r="G48"/>
  <c r="F48"/>
  <c r="E48"/>
  <c r="D48"/>
  <c r="D50" s="1"/>
  <c r="P38" i="5" l="1"/>
  <c r="I16" i="9"/>
  <c r="BL14" i="11"/>
  <c r="F8"/>
  <c r="E8"/>
  <c r="E9"/>
  <c r="F9"/>
  <c r="H8"/>
  <c r="G8"/>
  <c r="H10"/>
  <c r="G10"/>
  <c r="L11"/>
  <c r="E10"/>
  <c r="O10"/>
  <c r="N10"/>
  <c r="M11"/>
  <c r="E11"/>
  <c r="L10"/>
  <c r="M10"/>
  <c r="F12"/>
  <c r="U12"/>
  <c r="S12"/>
  <c r="M12"/>
  <c r="G12"/>
  <c r="F13"/>
  <c r="O12"/>
  <c r="L12"/>
  <c r="E12"/>
  <c r="H12"/>
  <c r="E13"/>
  <c r="T13"/>
  <c r="V12"/>
  <c r="N12"/>
  <c r="L13"/>
  <c r="S13"/>
  <c r="T12"/>
  <c r="M13"/>
  <c r="AA14"/>
  <c r="H7" i="15"/>
  <c r="AG16" i="11"/>
  <c r="AJ16"/>
  <c r="F7" i="15" s="1"/>
  <c r="AI16" i="11"/>
  <c r="E7" i="15" s="1"/>
  <c r="S14" i="11"/>
  <c r="Z14"/>
  <c r="AH16"/>
  <c r="I7" i="15" s="1"/>
  <c r="E14" i="11"/>
  <c r="O14"/>
  <c r="O16" s="1"/>
  <c r="F4" i="15" s="1"/>
  <c r="M14" i="11"/>
  <c r="G14"/>
  <c r="U14"/>
  <c r="M15"/>
  <c r="M16" s="1"/>
  <c r="I4" i="15" s="1"/>
  <c r="L14" i="11"/>
  <c r="F15"/>
  <c r="AA15"/>
  <c r="AA16" s="1"/>
  <c r="I6" i="15" s="1"/>
  <c r="T14" i="11"/>
  <c r="F14"/>
  <c r="Z15"/>
  <c r="S15"/>
  <c r="V14"/>
  <c r="V16" s="1"/>
  <c r="F5" i="15" s="1"/>
  <c r="T15" i="11"/>
  <c r="L15"/>
  <c r="E15"/>
  <c r="H14"/>
  <c r="N14"/>
  <c r="AC14"/>
  <c r="AC16" s="1"/>
  <c r="F6" i="15" s="1"/>
  <c r="AB14" i="11"/>
  <c r="AB16" s="1"/>
  <c r="E6" i="15" s="1"/>
  <c r="H16" i="11" l="1"/>
  <c r="F3" i="15" s="1"/>
  <c r="G6"/>
  <c r="U16" i="11"/>
  <c r="E5" i="15" s="1"/>
  <c r="F16" i="11"/>
  <c r="I3" i="15" s="1"/>
  <c r="S16" i="11"/>
  <c r="H5" i="15" s="1"/>
  <c r="T16" i="11"/>
  <c r="I5" i="15" s="1"/>
  <c r="G16" i="11"/>
  <c r="E3" i="15" s="1"/>
  <c r="E16" i="11"/>
  <c r="E18" s="1"/>
  <c r="N16"/>
  <c r="E4" i="15" s="1"/>
  <c r="G4" s="1"/>
  <c r="L16" i="11"/>
  <c r="L18" s="1"/>
  <c r="G7" i="15"/>
  <c r="J7"/>
  <c r="AG18" i="11"/>
  <c r="H4" i="15"/>
  <c r="J4" s="1"/>
  <c r="G5"/>
  <c r="Z16" i="11"/>
  <c r="G3" i="15" l="1"/>
  <c r="S18" i="11"/>
  <c r="H3" i="15"/>
  <c r="J3" s="1"/>
  <c r="J5"/>
  <c r="H6"/>
  <c r="J6" s="1"/>
  <c r="Z18" i="11"/>
  <c r="AQ8"/>
  <c r="AP8"/>
  <c r="AS8"/>
  <c r="AP9"/>
  <c r="AQ9"/>
  <c r="AR8"/>
  <c r="AP11"/>
  <c r="AY10"/>
  <c r="AP10"/>
  <c r="AZ10"/>
  <c r="AW10"/>
  <c r="AS10"/>
  <c r="AX10"/>
  <c r="AW11"/>
  <c r="AX11"/>
  <c r="AR10"/>
  <c r="AP12"/>
  <c r="AQ12"/>
  <c r="AP13"/>
  <c r="AS12"/>
  <c r="AW12"/>
  <c r="AQ13"/>
  <c r="AX12"/>
  <c r="AR12"/>
  <c r="BL15"/>
  <c r="BL16" s="1"/>
  <c r="I11" i="15" s="1"/>
  <c r="BS16" i="11"/>
  <c r="I12" i="15" s="1"/>
  <c r="BE14" i="11"/>
  <c r="BU16"/>
  <c r="F12" i="15" s="1"/>
  <c r="AW14" i="11"/>
  <c r="AQ15"/>
  <c r="BK14"/>
  <c r="BR16"/>
  <c r="AP15"/>
  <c r="BF14"/>
  <c r="BF16" s="1"/>
  <c r="E10" i="15" s="1"/>
  <c r="AQ14" i="11"/>
  <c r="AZ14"/>
  <c r="BD14"/>
  <c r="AY14"/>
  <c r="AX14"/>
  <c r="AR14"/>
  <c r="BT16"/>
  <c r="E12" i="15" s="1"/>
  <c r="BM14" i="11"/>
  <c r="BM16" s="1"/>
  <c r="E11" i="15" s="1"/>
  <c r="BG14" i="11"/>
  <c r="BG16" s="1"/>
  <c r="F10" i="15" s="1"/>
  <c r="AS14" i="11"/>
  <c r="AS16" s="1"/>
  <c r="F8" i="15" s="1"/>
  <c r="AP14" i="11"/>
  <c r="BN14"/>
  <c r="BN16" s="1"/>
  <c r="F11" i="15" s="1"/>
  <c r="BK15" i="11"/>
  <c r="AW15"/>
  <c r="BD15"/>
  <c r="AX15"/>
  <c r="BE15"/>
  <c r="AP16" l="1"/>
  <c r="H8" i="15" s="1"/>
  <c r="AQ16" i="11"/>
  <c r="I8" i="15" s="1"/>
  <c r="AR16" i="11"/>
  <c r="E8" i="15" s="1"/>
  <c r="G8" s="1"/>
  <c r="AX16" i="11"/>
  <c r="I9" i="15" s="1"/>
  <c r="AW16" i="11"/>
  <c r="AY16"/>
  <c r="E9" i="15" s="1"/>
  <c r="AZ16" i="11"/>
  <c r="F9" i="15" s="1"/>
  <c r="BR18" i="11"/>
  <c r="H12" i="15"/>
  <c r="J12" s="1"/>
  <c r="G12"/>
  <c r="BD16" i="11"/>
  <c r="H10" i="15" s="1"/>
  <c r="BE16" i="11"/>
  <c r="I10" i="15" s="1"/>
  <c r="H9"/>
  <c r="G11"/>
  <c r="G10"/>
  <c r="BK16" i="11"/>
  <c r="J8" i="15" l="1"/>
  <c r="AP18" i="11"/>
  <c r="G9" i="15"/>
  <c r="J9"/>
  <c r="AW18" i="11"/>
  <c r="BD18"/>
  <c r="J10" i="15"/>
  <c r="BK18" i="11"/>
  <c r="H11" i="15"/>
  <c r="J11" s="1"/>
  <c r="G42" i="11"/>
  <c r="F42"/>
  <c r="H42"/>
  <c r="F43"/>
  <c r="E43"/>
  <c r="E42"/>
  <c r="G44"/>
  <c r="L45"/>
  <c r="E44"/>
  <c r="L44"/>
  <c r="N44"/>
  <c r="M45"/>
  <c r="H44"/>
  <c r="E45"/>
  <c r="O44"/>
  <c r="M44"/>
  <c r="F46"/>
  <c r="N46"/>
  <c r="G46"/>
  <c r="T46"/>
  <c r="T47"/>
  <c r="M46"/>
  <c r="U46"/>
  <c r="H46"/>
  <c r="S47"/>
  <c r="S46"/>
  <c r="M47"/>
  <c r="V46"/>
  <c r="E46"/>
  <c r="E47"/>
  <c r="L47"/>
  <c r="O46"/>
  <c r="L46"/>
  <c r="F47"/>
  <c r="G48"/>
  <c r="G50" s="1"/>
  <c r="E13" i="15" s="1"/>
  <c r="AJ50" i="11"/>
  <c r="F17" i="15" s="1"/>
  <c r="AI50" i="11"/>
  <c r="E17" i="15" s="1"/>
  <c r="H48" i="11"/>
  <c r="AA49"/>
  <c r="AG50"/>
  <c r="M48"/>
  <c r="E48"/>
  <c r="AH50"/>
  <c r="I17" i="15" s="1"/>
  <c r="E49" i="11"/>
  <c r="S49"/>
  <c r="F48"/>
  <c r="AA48"/>
  <c r="AA50" s="1"/>
  <c r="I16" i="15" s="1"/>
  <c r="L49" i="11"/>
  <c r="O48"/>
  <c r="F49"/>
  <c r="F50" s="1"/>
  <c r="I13" i="15" s="1"/>
  <c r="AC48" i="11"/>
  <c r="AC50" s="1"/>
  <c r="F16" i="15" s="1"/>
  <c r="L48" i="11"/>
  <c r="L50" s="1"/>
  <c r="H14" i="15" s="1"/>
  <c r="Z48" i="11"/>
  <c r="S48"/>
  <c r="S50" s="1"/>
  <c r="H15" i="15" s="1"/>
  <c r="T48" i="11"/>
  <c r="V48"/>
  <c r="V50" s="1"/>
  <c r="F15" i="15" s="1"/>
  <c r="N48" i="11"/>
  <c r="M49"/>
  <c r="Z49"/>
  <c r="U48"/>
  <c r="U50" s="1"/>
  <c r="E15" i="15" s="1"/>
  <c r="G15" s="1"/>
  <c r="T49" i="11"/>
  <c r="T50" s="1"/>
  <c r="I15" i="15" s="1"/>
  <c r="AB48" i="11"/>
  <c r="AB50" s="1"/>
  <c r="E16" i="15" s="1"/>
  <c r="G16" s="1"/>
  <c r="H50" i="11" l="1"/>
  <c r="F13" i="15" s="1"/>
  <c r="G13" s="1"/>
  <c r="O50" i="11"/>
  <c r="F14" i="15" s="1"/>
  <c r="Z50" i="11"/>
  <c r="Z52" s="1"/>
  <c r="N50"/>
  <c r="E14" i="15" s="1"/>
  <c r="E50" i="11"/>
  <c r="H13" i="15" s="1"/>
  <c r="J13" s="1"/>
  <c r="AG52" i="11"/>
  <c r="H17" i="15"/>
  <c r="J17" s="1"/>
  <c r="G17"/>
  <c r="J15"/>
  <c r="E52" i="11"/>
  <c r="S52"/>
  <c r="M50"/>
  <c r="AS42"/>
  <c r="AR42"/>
  <c r="AP43"/>
  <c r="AP42"/>
  <c r="AQ43"/>
  <c r="AQ42"/>
  <c r="AS44"/>
  <c r="AR44"/>
  <c r="AP45"/>
  <c r="AW44"/>
  <c r="AX45"/>
  <c r="AP44"/>
  <c r="AY44"/>
  <c r="AZ44"/>
  <c r="AW45"/>
  <c r="AX44"/>
  <c r="BE46"/>
  <c r="AR46"/>
  <c r="AS46"/>
  <c r="AW46"/>
  <c r="AZ46"/>
  <c r="AY46"/>
  <c r="BE47"/>
  <c r="AW47"/>
  <c r="BD46"/>
  <c r="BF46"/>
  <c r="BD47"/>
  <c r="AX46"/>
  <c r="AQ46"/>
  <c r="AP47"/>
  <c r="AP46"/>
  <c r="BG46"/>
  <c r="AX47"/>
  <c r="AQ47"/>
  <c r="BS50"/>
  <c r="BU50"/>
  <c r="F22" i="15" s="1"/>
  <c r="AR48" i="11"/>
  <c r="BM48"/>
  <c r="BM50" s="1"/>
  <c r="E21" i="15" s="1"/>
  <c r="BR50" i="11"/>
  <c r="H22" i="15" s="1"/>
  <c r="AX48" i="11"/>
  <c r="BT50"/>
  <c r="E22" i="15" s="1"/>
  <c r="AS48" i="11"/>
  <c r="AS50" s="1"/>
  <c r="F18" i="15" s="1"/>
  <c r="AQ48" i="11"/>
  <c r="BD49"/>
  <c r="BN48"/>
  <c r="BN50" s="1"/>
  <c r="F21" i="15" s="1"/>
  <c r="BF48" i="11"/>
  <c r="AP48"/>
  <c r="BE48"/>
  <c r="BD48"/>
  <c r="BK49"/>
  <c r="BL48"/>
  <c r="BE49"/>
  <c r="BG48"/>
  <c r="BG50" s="1"/>
  <c r="F20" i="15" s="1"/>
  <c r="AP49" i="11"/>
  <c r="AZ48"/>
  <c r="AZ50" s="1"/>
  <c r="F19" i="15" s="1"/>
  <c r="AW48" i="11"/>
  <c r="BL49"/>
  <c r="BL50" s="1"/>
  <c r="I21" i="15" s="1"/>
  <c r="AX49" i="11"/>
  <c r="BK48"/>
  <c r="AY48"/>
  <c r="AQ49"/>
  <c r="AW49"/>
  <c r="G14" i="15" l="1"/>
  <c r="H16"/>
  <c r="J16" s="1"/>
  <c r="BE50" i="11"/>
  <c r="I20" i="15" s="1"/>
  <c r="BD50" i="11"/>
  <c r="H20" i="15" s="1"/>
  <c r="J20" s="1"/>
  <c r="AR50" i="11"/>
  <c r="E18" i="15" s="1"/>
  <c r="G18" s="1"/>
  <c r="BK50" i="11"/>
  <c r="H21" i="15" s="1"/>
  <c r="J21" s="1"/>
  <c r="AW50" i="11"/>
  <c r="H19" i="15" s="1"/>
  <c r="AY50" i="11"/>
  <c r="E19" i="15" s="1"/>
  <c r="AP50" i="11"/>
  <c r="H18" i="15" s="1"/>
  <c r="BF50" i="11"/>
  <c r="E20" i="15" s="1"/>
  <c r="G20" s="1"/>
  <c r="G22"/>
  <c r="G19"/>
  <c r="G21"/>
  <c r="BR52" i="11"/>
  <c r="I22" i="15"/>
  <c r="J22" s="1"/>
  <c r="L52" i="11"/>
  <c r="I14" i="15"/>
  <c r="J14" s="1"/>
  <c r="AQ50" i="11"/>
  <c r="I18" i="15" s="1"/>
  <c r="AX50" i="11"/>
  <c r="H76"/>
  <c r="G76"/>
  <c r="E76"/>
  <c r="F76"/>
  <c r="F77"/>
  <c r="E77"/>
  <c r="G78"/>
  <c r="E79"/>
  <c r="M79"/>
  <c r="O78"/>
  <c r="H78"/>
  <c r="E78"/>
  <c r="L78"/>
  <c r="L79"/>
  <c r="M78"/>
  <c r="N78"/>
  <c r="O80"/>
  <c r="H80"/>
  <c r="U80"/>
  <c r="G80"/>
  <c r="F80"/>
  <c r="M80"/>
  <c r="V80"/>
  <c r="E80"/>
  <c r="T80"/>
  <c r="F81"/>
  <c r="L80"/>
  <c r="T81"/>
  <c r="N80"/>
  <c r="S81"/>
  <c r="M81"/>
  <c r="E81"/>
  <c r="S80"/>
  <c r="L81"/>
  <c r="AB82"/>
  <c r="AB84" s="1"/>
  <c r="E26" i="15" s="1"/>
  <c r="G82" i="11"/>
  <c r="AJ84"/>
  <c r="F27" i="15" s="1"/>
  <c r="AH84" i="11"/>
  <c r="I27" i="15" s="1"/>
  <c r="T82" i="11"/>
  <c r="L83"/>
  <c r="E83"/>
  <c r="U82"/>
  <c r="AG84"/>
  <c r="F82"/>
  <c r="AI84"/>
  <c r="E27" i="15" s="1"/>
  <c r="G27" s="1"/>
  <c r="E82" i="11"/>
  <c r="O82"/>
  <c r="O84" s="1"/>
  <c r="F24" i="15" s="1"/>
  <c r="V82" i="11"/>
  <c r="V84" s="1"/>
  <c r="F25" i="15" s="1"/>
  <c r="L82" i="11"/>
  <c r="Z83"/>
  <c r="M83"/>
  <c r="AA82"/>
  <c r="Z82"/>
  <c r="Z84" s="1"/>
  <c r="T83"/>
  <c r="H82"/>
  <c r="AA83"/>
  <c r="AC82"/>
  <c r="AC84" s="1"/>
  <c r="F26" i="15" s="1"/>
  <c r="M82" i="11"/>
  <c r="F83"/>
  <c r="N82"/>
  <c r="S82"/>
  <c r="S83"/>
  <c r="U84" l="1"/>
  <c r="E25" i="15" s="1"/>
  <c r="G25" s="1"/>
  <c r="BD52" i="11"/>
  <c r="N84"/>
  <c r="E24" i="15" s="1"/>
  <c r="G24" s="1"/>
  <c r="BK52" i="11"/>
  <c r="G26" i="15"/>
  <c r="H84" i="11"/>
  <c r="F23" i="15" s="1"/>
  <c r="M84" i="11"/>
  <c r="I24" i="15" s="1"/>
  <c r="L84" i="11"/>
  <c r="H24" i="15" s="1"/>
  <c r="J18"/>
  <c r="G84" i="11"/>
  <c r="E23" i="15" s="1"/>
  <c r="S84" i="11"/>
  <c r="H25" i="15" s="1"/>
  <c r="AA84" i="11"/>
  <c r="I26" i="15" s="1"/>
  <c r="E84" i="11"/>
  <c r="H23" i="15" s="1"/>
  <c r="T84" i="11"/>
  <c r="I25" i="15" s="1"/>
  <c r="AP52" i="11"/>
  <c r="Z86"/>
  <c r="H26" i="15"/>
  <c r="AG86" i="11"/>
  <c r="H27" i="15"/>
  <c r="J27" s="1"/>
  <c r="AW52" i="11"/>
  <c r="I19" i="15"/>
  <c r="J19" s="1"/>
  <c r="F84" i="11"/>
  <c r="I23" i="15" s="1"/>
  <c r="AQ76" i="11"/>
  <c r="AS76"/>
  <c r="AP77"/>
  <c r="AR76"/>
  <c r="AQ77"/>
  <c r="AP76"/>
  <c r="AW78"/>
  <c r="AR78"/>
  <c r="AS78"/>
  <c r="AZ78"/>
  <c r="AW79"/>
  <c r="AP79"/>
  <c r="AY78"/>
  <c r="AX79"/>
  <c r="AP78"/>
  <c r="AX78"/>
  <c r="AS80"/>
  <c r="BE80"/>
  <c r="AQ81"/>
  <c r="AP80"/>
  <c r="AQ80"/>
  <c r="AW81"/>
  <c r="BG80"/>
  <c r="AR80"/>
  <c r="AP81"/>
  <c r="BD80"/>
  <c r="AX81"/>
  <c r="AW80"/>
  <c r="AY80"/>
  <c r="AZ80"/>
  <c r="AX80"/>
  <c r="BE81"/>
  <c r="BD81"/>
  <c r="BT84"/>
  <c r="E32" i="15" s="1"/>
  <c r="BN82" i="11"/>
  <c r="BN84" s="1"/>
  <c r="F31" i="15" s="1"/>
  <c r="BF82" i="11"/>
  <c r="BF84" s="1"/>
  <c r="E30" i="15" s="1"/>
  <c r="BS84" i="11"/>
  <c r="I32" i="15" s="1"/>
  <c r="AP82" i="11"/>
  <c r="AS82"/>
  <c r="AS84"/>
  <c r="F28" i="15" s="1"/>
  <c r="AW83" i="11"/>
  <c r="BK82"/>
  <c r="BG82"/>
  <c r="BG84" s="1"/>
  <c r="F30" i="15" s="1"/>
  <c r="AY82" i="11"/>
  <c r="BM82"/>
  <c r="BM84" s="1"/>
  <c r="E31" i="15" s="1"/>
  <c r="AX83" i="11"/>
  <c r="BK83"/>
  <c r="AQ83"/>
  <c r="BL83"/>
  <c r="BR84"/>
  <c r="H32" i="15" s="1"/>
  <c r="AQ82" i="11"/>
  <c r="AX82"/>
  <c r="BL82"/>
  <c r="BL84" s="1"/>
  <c r="I31" i="15" s="1"/>
  <c r="AP83" i="11"/>
  <c r="BU84"/>
  <c r="F32" i="15" s="1"/>
  <c r="AR82" i="11"/>
  <c r="AW82"/>
  <c r="AW84" s="1"/>
  <c r="H29" i="15" s="1"/>
  <c r="BE82" i="11"/>
  <c r="AZ82"/>
  <c r="BE83"/>
  <c r="BD82"/>
  <c r="BD83"/>
  <c r="G23" i="15" l="1"/>
  <c r="J23"/>
  <c r="J24"/>
  <c r="AZ84" i="11"/>
  <c r="F29" i="15" s="1"/>
  <c r="AY84" i="11"/>
  <c r="E29" i="15" s="1"/>
  <c r="J26"/>
  <c r="L86" i="11"/>
  <c r="AQ84"/>
  <c r="I28" i="15" s="1"/>
  <c r="AR84" i="11"/>
  <c r="E28" i="15" s="1"/>
  <c r="G28" s="1"/>
  <c r="J32"/>
  <c r="AX84" i="11"/>
  <c r="I29" i="15" s="1"/>
  <c r="J29" s="1"/>
  <c r="J25"/>
  <c r="S86" i="11"/>
  <c r="BK84"/>
  <c r="H31" i="15" s="1"/>
  <c r="J31" s="1"/>
  <c r="AP84" i="11"/>
  <c r="H28" i="15" s="1"/>
  <c r="BE84" i="11"/>
  <c r="I30" i="15" s="1"/>
  <c r="G30"/>
  <c r="G31"/>
  <c r="BR86" i="11"/>
  <c r="G32" i="15"/>
  <c r="E86" i="11"/>
  <c r="BD84"/>
  <c r="H8" i="9"/>
  <c r="G8"/>
  <c r="F9"/>
  <c r="F8"/>
  <c r="E8"/>
  <c r="E9"/>
  <c r="G10"/>
  <c r="O10"/>
  <c r="H10"/>
  <c r="L11"/>
  <c r="E10"/>
  <c r="L10"/>
  <c r="E11"/>
  <c r="N10"/>
  <c r="M10"/>
  <c r="M11"/>
  <c r="L13"/>
  <c r="E12"/>
  <c r="O12"/>
  <c r="G12"/>
  <c r="F12"/>
  <c r="V12"/>
  <c r="M12"/>
  <c r="E13"/>
  <c r="U12"/>
  <c r="H12"/>
  <c r="S12"/>
  <c r="T13"/>
  <c r="L12"/>
  <c r="N12"/>
  <c r="S13"/>
  <c r="F13"/>
  <c r="T12"/>
  <c r="M13"/>
  <c r="AH16"/>
  <c r="AJ16"/>
  <c r="T14"/>
  <c r="AB14"/>
  <c r="AB16" s="1"/>
  <c r="H14"/>
  <c r="H16" s="1"/>
  <c r="AI16"/>
  <c r="G14"/>
  <c r="Z15"/>
  <c r="T15"/>
  <c r="AC14"/>
  <c r="AC16" s="1"/>
  <c r="S14"/>
  <c r="E14"/>
  <c r="F14"/>
  <c r="AG16"/>
  <c r="AA14"/>
  <c r="AA16" s="1"/>
  <c r="AA15"/>
  <c r="N14"/>
  <c r="S15"/>
  <c r="F15"/>
  <c r="M14"/>
  <c r="V14"/>
  <c r="V16" s="1"/>
  <c r="U14"/>
  <c r="U16" s="1"/>
  <c r="Z14"/>
  <c r="Z16" s="1"/>
  <c r="M15"/>
  <c r="O14"/>
  <c r="O16" s="1"/>
  <c r="L15"/>
  <c r="L14"/>
  <c r="E15"/>
  <c r="G29" i="15" l="1"/>
  <c r="J28"/>
  <c r="AP86" i="11"/>
  <c r="BK86"/>
  <c r="AW86"/>
  <c r="T16" i="9"/>
  <c r="N16"/>
  <c r="L16"/>
  <c r="G16"/>
  <c r="AG18"/>
  <c r="F16"/>
  <c r="M16"/>
  <c r="L18" s="1"/>
  <c r="S16"/>
  <c r="S18" s="1"/>
  <c r="BD86" i="11"/>
  <c r="H30" i="15"/>
  <c r="J30" s="1"/>
  <c r="E16" i="9"/>
  <c r="Z18"/>
  <c r="AR8"/>
  <c r="AS8"/>
  <c r="AQ9"/>
  <c r="AP8"/>
  <c r="AP9"/>
  <c r="AQ8"/>
  <c r="AR10"/>
  <c r="AY10"/>
  <c r="AS10"/>
  <c r="AP10"/>
  <c r="AW10"/>
  <c r="AX11"/>
  <c r="AZ10"/>
  <c r="AX10"/>
  <c r="AW11"/>
  <c r="AP11"/>
  <c r="AY12"/>
  <c r="AY16" s="1"/>
  <c r="AQ12"/>
  <c r="AX12"/>
  <c r="BG12"/>
  <c r="AS12"/>
  <c r="AR12"/>
  <c r="BE12"/>
  <c r="AP13"/>
  <c r="BD13"/>
  <c r="AP12"/>
  <c r="AZ12"/>
  <c r="BF12"/>
  <c r="AX13"/>
  <c r="AW13"/>
  <c r="AW12"/>
  <c r="BE13"/>
  <c r="BD12"/>
  <c r="AQ13"/>
  <c r="BU16"/>
  <c r="AR14"/>
  <c r="AY14"/>
  <c r="BS16"/>
  <c r="AP14"/>
  <c r="BT16"/>
  <c r="AP15"/>
  <c r="BR16"/>
  <c r="BR18" s="1"/>
  <c r="AQ14"/>
  <c r="AW15"/>
  <c r="AZ14"/>
  <c r="BD14"/>
  <c r="AX14"/>
  <c r="BL14"/>
  <c r="AW14"/>
  <c r="AS14"/>
  <c r="AS16" s="1"/>
  <c r="BF14"/>
  <c r="BF16" s="1"/>
  <c r="BE15"/>
  <c r="BM14"/>
  <c r="BM16" s="1"/>
  <c r="BK14"/>
  <c r="BE14"/>
  <c r="BL15"/>
  <c r="BD15"/>
  <c r="AQ15"/>
  <c r="BG14"/>
  <c r="BK15"/>
  <c r="BK16" s="1"/>
  <c r="AX15"/>
  <c r="BN14"/>
  <c r="BN16" s="1"/>
  <c r="AZ16" l="1"/>
  <c r="AW16"/>
  <c r="BG16"/>
  <c r="BE16"/>
  <c r="AR16"/>
  <c r="E18"/>
  <c r="AX16"/>
  <c r="AQ16"/>
  <c r="BL16"/>
  <c r="BD16"/>
  <c r="BK18"/>
  <c r="BD18"/>
  <c r="AP16"/>
  <c r="G76"/>
  <c r="F76"/>
  <c r="E76"/>
  <c r="H76"/>
  <c r="E77"/>
  <c r="F77"/>
  <c r="G78"/>
  <c r="E79"/>
  <c r="N78"/>
  <c r="H78"/>
  <c r="L79"/>
  <c r="L78"/>
  <c r="M79"/>
  <c r="M78"/>
  <c r="E78"/>
  <c r="O78"/>
  <c r="G80"/>
  <c r="H80"/>
  <c r="S81"/>
  <c r="F81"/>
  <c r="E81"/>
  <c r="S80"/>
  <c r="O80"/>
  <c r="U80"/>
  <c r="M80"/>
  <c r="M81"/>
  <c r="L81"/>
  <c r="N80"/>
  <c r="F80"/>
  <c r="L80"/>
  <c r="T80"/>
  <c r="T81"/>
  <c r="V80"/>
  <c r="E80"/>
  <c r="AJ84"/>
  <c r="AI84"/>
  <c r="T82"/>
  <c r="N82"/>
  <c r="N84" s="1"/>
  <c r="H84"/>
  <c r="H82"/>
  <c r="AH84"/>
  <c r="E82"/>
  <c r="AC82"/>
  <c r="AC84" s="1"/>
  <c r="S82"/>
  <c r="T83"/>
  <c r="L83"/>
  <c r="L82"/>
  <c r="S83"/>
  <c r="V82"/>
  <c r="V84" s="1"/>
  <c r="Z82"/>
  <c r="U82"/>
  <c r="U84" s="1"/>
  <c r="M83"/>
  <c r="F82"/>
  <c r="AG84"/>
  <c r="AA82"/>
  <c r="AA83"/>
  <c r="O82"/>
  <c r="Z83"/>
  <c r="G82"/>
  <c r="G84" s="1"/>
  <c r="M82"/>
  <c r="M84" s="1"/>
  <c r="E83"/>
  <c r="F83"/>
  <c r="AB82"/>
  <c r="AB84" s="1"/>
  <c r="AR76"/>
  <c r="AQ77"/>
  <c r="AS76"/>
  <c r="AP76"/>
  <c r="AP77"/>
  <c r="AQ76"/>
  <c r="AY78"/>
  <c r="AW78"/>
  <c r="AX79"/>
  <c r="AZ78"/>
  <c r="AX78"/>
  <c r="AW79"/>
  <c r="AZ80"/>
  <c r="BG80"/>
  <c r="AR80"/>
  <c r="AQ80"/>
  <c r="BE80"/>
  <c r="BD81"/>
  <c r="AS80"/>
  <c r="AP80"/>
  <c r="BF80"/>
  <c r="AY80"/>
  <c r="BE81"/>
  <c r="AX80"/>
  <c r="BD80"/>
  <c r="AW80"/>
  <c r="AQ81"/>
  <c r="AP81"/>
  <c r="AX81"/>
  <c r="AW81"/>
  <c r="AZ82"/>
  <c r="AZ84" s="1"/>
  <c r="BG82"/>
  <c r="BG84" s="1"/>
  <c r="AQ83"/>
  <c r="BE82"/>
  <c r="AX83"/>
  <c r="BT84"/>
  <c r="AS82"/>
  <c r="AS84" s="1"/>
  <c r="BS84"/>
  <c r="BE83"/>
  <c r="AR82"/>
  <c r="BU84"/>
  <c r="AY82"/>
  <c r="AQ82"/>
  <c r="BR84"/>
  <c r="BN82"/>
  <c r="BN84" s="1"/>
  <c r="BF82"/>
  <c r="BF84" s="1"/>
  <c r="BK82"/>
  <c r="BK83"/>
  <c r="AW82"/>
  <c r="AP82"/>
  <c r="AW83"/>
  <c r="BL83"/>
  <c r="BD83"/>
  <c r="BD82"/>
  <c r="BL82"/>
  <c r="BM82"/>
  <c r="BM84" s="1"/>
  <c r="AP83"/>
  <c r="AX82"/>
  <c r="AR84" l="1"/>
  <c r="E84"/>
  <c r="AY84"/>
  <c r="AP18"/>
  <c r="AW18"/>
  <c r="AX84"/>
  <c r="AP84"/>
  <c r="T84"/>
  <c r="BE84"/>
  <c r="Z84"/>
  <c r="O84"/>
  <c r="L84"/>
  <c r="L86" s="1"/>
  <c r="BL84"/>
  <c r="AQ84"/>
  <c r="AG86"/>
  <c r="AA84"/>
  <c r="Z86" s="1"/>
  <c r="F84"/>
  <c r="BD84"/>
  <c r="AW84"/>
  <c r="BK84"/>
  <c r="S84"/>
  <c r="BR86"/>
  <c r="F42"/>
  <c r="H42"/>
  <c r="E43"/>
  <c r="G42"/>
  <c r="E42"/>
  <c r="F43"/>
  <c r="H44"/>
  <c r="E44"/>
  <c r="G44"/>
  <c r="E45"/>
  <c r="M44"/>
  <c r="L44"/>
  <c r="O44"/>
  <c r="L45"/>
  <c r="M45"/>
  <c r="N44"/>
  <c r="G46"/>
  <c r="V46"/>
  <c r="T47"/>
  <c r="H46"/>
  <c r="T46"/>
  <c r="E47"/>
  <c r="U46"/>
  <c r="E46"/>
  <c r="F47"/>
  <c r="S47"/>
  <c r="N46"/>
  <c r="L46"/>
  <c r="S46"/>
  <c r="F46"/>
  <c r="L47"/>
  <c r="O46"/>
  <c r="M47"/>
  <c r="M46"/>
  <c r="AB48"/>
  <c r="AB50" s="1"/>
  <c r="AH50"/>
  <c r="G48"/>
  <c r="G50" s="1"/>
  <c r="AJ50"/>
  <c r="Z49"/>
  <c r="U48"/>
  <c r="U50" s="1"/>
  <c r="AA49"/>
  <c r="V48"/>
  <c r="V50"/>
  <c r="AC48"/>
  <c r="AC50" s="1"/>
  <c r="N48"/>
  <c r="N50" s="1"/>
  <c r="S49"/>
  <c r="AI50"/>
  <c r="H48"/>
  <c r="M49"/>
  <c r="AA48"/>
  <c r="AA50" s="1"/>
  <c r="S48"/>
  <c r="L48"/>
  <c r="O48"/>
  <c r="Z48"/>
  <c r="Z50" s="1"/>
  <c r="T49"/>
  <c r="F48"/>
  <c r="AG50"/>
  <c r="E49"/>
  <c r="L49"/>
  <c r="T48"/>
  <c r="T50" s="1"/>
  <c r="E48"/>
  <c r="M48"/>
  <c r="F49"/>
  <c r="H50" l="1"/>
  <c r="O50"/>
  <c r="E86"/>
  <c r="AW86"/>
  <c r="AG52"/>
  <c r="AP86"/>
  <c r="S86"/>
  <c r="L50"/>
  <c r="BD86"/>
  <c r="BK86"/>
  <c r="E50"/>
  <c r="F50"/>
  <c r="S50"/>
  <c r="S52" s="1"/>
  <c r="Z52"/>
  <c r="M50"/>
  <c r="AS42"/>
  <c r="AR42"/>
  <c r="AQ43"/>
  <c r="AQ42"/>
  <c r="AP42"/>
  <c r="AP43"/>
  <c r="AR44"/>
  <c r="AS44"/>
  <c r="AW45"/>
  <c r="AP44"/>
  <c r="AY44"/>
  <c r="AZ44"/>
  <c r="AX44"/>
  <c r="AP45"/>
  <c r="AW44"/>
  <c r="AX45"/>
  <c r="BE47"/>
  <c r="BG46"/>
  <c r="AP46"/>
  <c r="AQ46"/>
  <c r="BE46"/>
  <c r="BD47"/>
  <c r="AY46"/>
  <c r="AS46"/>
  <c r="AQ47"/>
  <c r="BD46"/>
  <c r="AW46"/>
  <c r="AX47"/>
  <c r="BF46"/>
  <c r="AR46"/>
  <c r="AX46"/>
  <c r="AZ46"/>
  <c r="AP47"/>
  <c r="AW47"/>
  <c r="BT50"/>
  <c r="BS50"/>
  <c r="AS48"/>
  <c r="AS50"/>
  <c r="BR50"/>
  <c r="BU50"/>
  <c r="AZ48"/>
  <c r="BD49"/>
  <c r="BF48"/>
  <c r="BL48"/>
  <c r="AR48"/>
  <c r="AQ49"/>
  <c r="AQ48"/>
  <c r="BN48"/>
  <c r="BN50" s="1"/>
  <c r="BM48"/>
  <c r="BM50" s="1"/>
  <c r="AP48"/>
  <c r="AY48"/>
  <c r="AW49"/>
  <c r="BD48"/>
  <c r="BE49"/>
  <c r="BK49"/>
  <c r="BK48"/>
  <c r="AX48"/>
  <c r="BL49"/>
  <c r="BE48"/>
  <c r="AW48"/>
  <c r="AX49"/>
  <c r="AX50" s="1"/>
  <c r="BG48"/>
  <c r="BG50" s="1"/>
  <c r="AP49"/>
  <c r="AW50" l="1"/>
  <c r="BF50"/>
  <c r="BD50"/>
  <c r="L52"/>
  <c r="BK50"/>
  <c r="AR50"/>
  <c r="AY50"/>
  <c r="AZ50"/>
  <c r="AQ50"/>
  <c r="AP50"/>
  <c r="BL50"/>
  <c r="BK52" s="1"/>
  <c r="BE50"/>
  <c r="BR52"/>
  <c r="E52"/>
  <c r="AW52"/>
  <c r="F9" i="10"/>
  <c r="E9"/>
  <c r="H9"/>
  <c r="G9"/>
  <c r="F10"/>
  <c r="E10"/>
  <c r="E11"/>
  <c r="F11"/>
  <c r="F12"/>
  <c r="H12"/>
  <c r="G12"/>
  <c r="L12"/>
  <c r="M12"/>
  <c r="L14"/>
  <c r="M14"/>
  <c r="E12"/>
  <c r="M13"/>
  <c r="E13"/>
  <c r="L13"/>
  <c r="F14"/>
  <c r="E14"/>
  <c r="F13"/>
  <c r="AB18"/>
  <c r="E6" i="16" s="1"/>
  <c r="O18" i="10"/>
  <c r="F4" i="16" s="1"/>
  <c r="O15" i="10"/>
  <c r="V15"/>
  <c r="V18" s="1"/>
  <c r="F5" i="16" s="1"/>
  <c r="H15" i="10"/>
  <c r="H18" s="1"/>
  <c r="F3" i="16" s="1"/>
  <c r="AA18" i="10"/>
  <c r="I6" i="16" s="1"/>
  <c r="E15" i="10"/>
  <c r="G15"/>
  <c r="AC18"/>
  <c r="F6" i="16" s="1"/>
  <c r="M16" i="10"/>
  <c r="M17"/>
  <c r="N15"/>
  <c r="N18" s="1"/>
  <c r="E4" i="16" s="1"/>
  <c r="S15" i="10"/>
  <c r="U15"/>
  <c r="U18" s="1"/>
  <c r="E5" i="16" s="1"/>
  <c r="L17" i="10"/>
  <c r="F15"/>
  <c r="Z18"/>
  <c r="H6" i="16" s="1"/>
  <c r="S17" i="10"/>
  <c r="T15"/>
  <c r="E17"/>
  <c r="M15"/>
  <c r="T17"/>
  <c r="L16"/>
  <c r="F16"/>
  <c r="F17"/>
  <c r="L15"/>
  <c r="E16"/>
  <c r="T16"/>
  <c r="S16"/>
  <c r="AQ9"/>
  <c r="AN10"/>
  <c r="AO9"/>
  <c r="AP9"/>
  <c r="AN11"/>
  <c r="AO11"/>
  <c r="AN9"/>
  <c r="AO10"/>
  <c r="AP12"/>
  <c r="AU14"/>
  <c r="AQ12"/>
  <c r="AV12"/>
  <c r="AO12"/>
  <c r="AN13"/>
  <c r="AO13"/>
  <c r="AN12"/>
  <c r="AV14"/>
  <c r="AU12"/>
  <c r="AU13"/>
  <c r="AV13"/>
  <c r="AN14"/>
  <c r="AO14"/>
  <c r="AQ18"/>
  <c r="F7" i="16" s="1"/>
  <c r="BJ18" i="10"/>
  <c r="I10" i="16" s="1"/>
  <c r="BK18" i="10"/>
  <c r="E10" i="16" s="1"/>
  <c r="AQ15" i="10"/>
  <c r="BC17"/>
  <c r="AP15"/>
  <c r="BL18"/>
  <c r="F10" i="16" s="1"/>
  <c r="BD18" i="10"/>
  <c r="E9" i="16" s="1"/>
  <c r="AN15" i="10"/>
  <c r="AO15"/>
  <c r="BI18"/>
  <c r="H10" i="16" s="1"/>
  <c r="AU17" i="10"/>
  <c r="BC16"/>
  <c r="AN16"/>
  <c r="AV17"/>
  <c r="BB15"/>
  <c r="AO16"/>
  <c r="BE15"/>
  <c r="BE18" s="1"/>
  <c r="F9" i="16" s="1"/>
  <c r="AX15" i="10"/>
  <c r="AX18" s="1"/>
  <c r="F8" i="16" s="1"/>
  <c r="AN17" i="10"/>
  <c r="BD15"/>
  <c r="AO17"/>
  <c r="BC15"/>
  <c r="BC18" s="1"/>
  <c r="I9" i="16" s="1"/>
  <c r="AW15" i="10"/>
  <c r="AW18" s="1"/>
  <c r="E8" i="16" s="1"/>
  <c r="AU16" i="10"/>
  <c r="AU15"/>
  <c r="AV15"/>
  <c r="AV16"/>
  <c r="BB16"/>
  <c r="BB17"/>
  <c r="G5" i="16" l="1"/>
  <c r="G4"/>
  <c r="S18" i="10"/>
  <c r="AP18"/>
  <c r="E7" i="16" s="1"/>
  <c r="G7" s="1"/>
  <c r="M18" i="10"/>
  <c r="I4" i="16" s="1"/>
  <c r="G18" i="10"/>
  <c r="E3" i="16" s="1"/>
  <c r="G3" s="1"/>
  <c r="J10"/>
  <c r="L18" i="10"/>
  <c r="J6" i="16"/>
  <c r="F18" i="10"/>
  <c r="I3" i="16" s="1"/>
  <c r="AU18" i="10"/>
  <c r="H8" i="16" s="1"/>
  <c r="G8"/>
  <c r="AO18" i="10"/>
  <c r="I7" i="16" s="1"/>
  <c r="BD52" i="9"/>
  <c r="AP52"/>
  <c r="BB18" i="10"/>
  <c r="BB20" s="1"/>
  <c r="AV18"/>
  <c r="I8" i="16" s="1"/>
  <c r="J8" s="1"/>
  <c r="AN18" i="10"/>
  <c r="T18"/>
  <c r="I5" i="16" s="1"/>
  <c r="E18" i="10"/>
  <c r="G6" i="16"/>
  <c r="G10"/>
  <c r="BI20" i="10"/>
  <c r="G9" i="16"/>
  <c r="H7"/>
  <c r="Z20" i="10"/>
  <c r="H5" i="16"/>
  <c r="F43" i="10"/>
  <c r="E43"/>
  <c r="F45"/>
  <c r="F44"/>
  <c r="H43"/>
  <c r="G43"/>
  <c r="E44"/>
  <c r="E45"/>
  <c r="H46"/>
  <c r="F48"/>
  <c r="G46"/>
  <c r="E47"/>
  <c r="E46"/>
  <c r="F47"/>
  <c r="F46"/>
  <c r="E48"/>
  <c r="L48"/>
  <c r="L47"/>
  <c r="M46"/>
  <c r="M47"/>
  <c r="M48"/>
  <c r="L46"/>
  <c r="AA52"/>
  <c r="I14" i="16" s="1"/>
  <c r="AB52" i="10"/>
  <c r="E14" i="16" s="1"/>
  <c r="H49" i="10"/>
  <c r="H52" s="1"/>
  <c r="F11" i="16" s="1"/>
  <c r="AC52" i="10"/>
  <c r="F14" i="16" s="1"/>
  <c r="G49" i="10"/>
  <c r="G52" s="1"/>
  <c r="E11" i="16" s="1"/>
  <c r="N49" i="10"/>
  <c r="N52" s="1"/>
  <c r="E12" i="16" s="1"/>
  <c r="U49" i="10"/>
  <c r="U52" s="1"/>
  <c r="E13" i="16" s="1"/>
  <c r="L51" i="10"/>
  <c r="L49"/>
  <c r="S50"/>
  <c r="S51"/>
  <c r="L50"/>
  <c r="O49"/>
  <c r="O52" s="1"/>
  <c r="F12" i="16" s="1"/>
  <c r="T49" i="10"/>
  <c r="T50"/>
  <c r="E50"/>
  <c r="E49"/>
  <c r="M49"/>
  <c r="F49"/>
  <c r="Z52"/>
  <c r="F50"/>
  <c r="V49"/>
  <c r="V52" s="1"/>
  <c r="F13" i="16" s="1"/>
  <c r="E51" i="10"/>
  <c r="M51"/>
  <c r="M50"/>
  <c r="T51"/>
  <c r="F51"/>
  <c r="S49"/>
  <c r="S52" s="1"/>
  <c r="AQ43"/>
  <c r="AN44"/>
  <c r="AP43"/>
  <c r="AN43"/>
  <c r="AO43"/>
  <c r="AO44"/>
  <c r="AO45"/>
  <c r="AN45"/>
  <c r="AQ46"/>
  <c r="AP46"/>
  <c r="AO46"/>
  <c r="AN46"/>
  <c r="AV47"/>
  <c r="AV48"/>
  <c r="AO47"/>
  <c r="AU46"/>
  <c r="AN47"/>
  <c r="AU48"/>
  <c r="AV46"/>
  <c r="AU47"/>
  <c r="AO48"/>
  <c r="AN48"/>
  <c r="BK52"/>
  <c r="E18" i="16" s="1"/>
  <c r="AP49" i="10"/>
  <c r="BL52"/>
  <c r="F18" i="16" s="1"/>
  <c r="BJ52" i="10"/>
  <c r="I18" i="16" s="1"/>
  <c r="AV49" i="10"/>
  <c r="AQ49"/>
  <c r="AN51"/>
  <c r="AW49"/>
  <c r="AW52" s="1"/>
  <c r="E16" i="16" s="1"/>
  <c r="BD49" i="10"/>
  <c r="BD52" s="1"/>
  <c r="E17" i="16" s="1"/>
  <c r="BI52" i="10"/>
  <c r="BC49"/>
  <c r="AV51"/>
  <c r="BC50"/>
  <c r="AN49"/>
  <c r="AO49"/>
  <c r="AN50"/>
  <c r="AU51"/>
  <c r="AO50"/>
  <c r="BB50"/>
  <c r="AX49"/>
  <c r="AX52" s="1"/>
  <c r="F16" i="16" s="1"/>
  <c r="AO51" i="10"/>
  <c r="BB49"/>
  <c r="AU50"/>
  <c r="AV50"/>
  <c r="BE49"/>
  <c r="BE52" s="1"/>
  <c r="F17" i="16" s="1"/>
  <c r="BB51" i="10"/>
  <c r="AU49"/>
  <c r="BC51"/>
  <c r="G16" i="16" l="1"/>
  <c r="AQ52" i="10"/>
  <c r="F15" i="16" s="1"/>
  <c r="J7"/>
  <c r="H9"/>
  <c r="J9" s="1"/>
  <c r="BB52" i="10"/>
  <c r="L20"/>
  <c r="AV52"/>
  <c r="I16" i="16" s="1"/>
  <c r="H4"/>
  <c r="J4" s="1"/>
  <c r="AP52" i="10"/>
  <c r="E15" i="16" s="1"/>
  <c r="AN52" i="10"/>
  <c r="H15" i="16" s="1"/>
  <c r="G18"/>
  <c r="J5"/>
  <c r="S20" i="10"/>
  <c r="L52"/>
  <c r="F52"/>
  <c r="I11" i="16" s="1"/>
  <c r="AU20" i="10"/>
  <c r="AN20"/>
  <c r="G13" i="16"/>
  <c r="E20" i="10"/>
  <c r="H3" i="16"/>
  <c r="J3" s="1"/>
  <c r="AO52" i="10"/>
  <c r="I15" i="16" s="1"/>
  <c r="AU52" i="10"/>
  <c r="H16" i="16" s="1"/>
  <c r="BC52" i="10"/>
  <c r="I17" i="16" s="1"/>
  <c r="G17"/>
  <c r="M52" i="10"/>
  <c r="I12" i="16" s="1"/>
  <c r="E52" i="10"/>
  <c r="T52"/>
  <c r="I13" i="16" s="1"/>
  <c r="BI54" i="10"/>
  <c r="H18" i="16"/>
  <c r="J18" s="1"/>
  <c r="H17"/>
  <c r="Z54" i="10"/>
  <c r="H14" i="16"/>
  <c r="J14" s="1"/>
  <c r="G14"/>
  <c r="H13"/>
  <c r="H12"/>
  <c r="G12"/>
  <c r="G11"/>
  <c r="G15" l="1"/>
  <c r="J16"/>
  <c r="J12"/>
  <c r="AN54" i="10"/>
  <c r="J15" i="16"/>
  <c r="L54" i="10"/>
  <c r="AU54"/>
  <c r="E54"/>
  <c r="J17" i="16"/>
  <c r="BB54" i="10"/>
  <c r="J13" i="16"/>
  <c r="S54" i="10"/>
  <c r="H11" i="16"/>
  <c r="J11" s="1"/>
</calcChain>
</file>

<file path=xl/sharedStrings.xml><?xml version="1.0" encoding="utf-8"?>
<sst xmlns="http://schemas.openxmlformats.org/spreadsheetml/2006/main" count="2733" uniqueCount="483">
  <si>
    <t>pts</t>
  </si>
  <si>
    <t>match</t>
  </si>
  <si>
    <t>+</t>
  </si>
  <si>
    <t>-</t>
  </si>
  <si>
    <t>set</t>
  </si>
  <si>
    <t>sets</t>
  </si>
  <si>
    <t>class</t>
  </si>
  <si>
    <t>moy</t>
  </si>
  <si>
    <t>tot</t>
  </si>
  <si>
    <t>GROUP A</t>
  </si>
  <si>
    <t>SET 1</t>
  </si>
  <si>
    <t>SET 2</t>
  </si>
  <si>
    <t>SET 3</t>
  </si>
  <si>
    <t>SET 4</t>
  </si>
  <si>
    <t>SET 5</t>
  </si>
  <si>
    <t>POULE</t>
  </si>
  <si>
    <t>A</t>
  </si>
  <si>
    <t>B</t>
  </si>
  <si>
    <t>E</t>
  </si>
  <si>
    <t>F</t>
  </si>
  <si>
    <t>C</t>
  </si>
  <si>
    <t>D</t>
  </si>
  <si>
    <t>FASE 3</t>
  </si>
  <si>
    <t>FASE 1</t>
  </si>
  <si>
    <t>FASE 2</t>
  </si>
  <si>
    <t>SET 1 TOT 100</t>
  </si>
  <si>
    <t>TOTAAL</t>
  </si>
  <si>
    <t>SETS</t>
  </si>
  <si>
    <t>KAMPIOEN VAN NL: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</si>
  <si>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</si>
  <si>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</si>
  <si>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</si>
  <si>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</si>
  <si>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</si>
  <si>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</si>
  <si>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</si>
  <si>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</si>
  <si>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</si>
  <si>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</si>
  <si>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</si>
  <si>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</si>
  <si>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</si>
  <si>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</si>
  <si>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</si>
  <si>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</si>
  <si>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</si>
  <si>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</si>
  <si>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</si>
  <si>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</si>
  <si>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</si>
  <si>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</si>
  <si>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</si>
  <si>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</si>
  <si>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</si>
  <si>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</si>
  <si>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</si>
  <si>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</si>
  <si>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</si>
  <si>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</si>
  <si>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pl</t>
  </si>
  <si>
    <t>PLAATSING 9 t/m 16 (T2)</t>
  </si>
  <si>
    <t>PLAATSING 9 t/m 16 (T1)</t>
  </si>
  <si>
    <t>PLAATSING 9 t/m 12 (T2)</t>
  </si>
  <si>
    <t>PLAATSING 9 t/m 12 (T1)</t>
  </si>
  <si>
    <t>9e / 10e PLAATS (T2)</t>
  </si>
  <si>
    <t>PLAATSING 1 t/m 8 (MT1)</t>
  </si>
  <si>
    <t>PLAATSING 1 t/m 8 (MT2)</t>
  </si>
  <si>
    <t>PLAATSING 5 t/m 8 (T3)</t>
  </si>
  <si>
    <t>PLAATSING 5 t/m 8 (T4)</t>
  </si>
  <si>
    <t>7e / 8e PLAATS (T4)</t>
  </si>
  <si>
    <t>5e / 6e PLAATS (T3)</t>
  </si>
  <si>
    <r>
      <t>HALVE FINALE</t>
    </r>
    <r>
      <rPr>
        <b/>
        <sz val="8"/>
        <color theme="0"/>
        <rFont val="Calibri"/>
        <family val="2"/>
        <scheme val="minor"/>
      </rPr>
      <t xml:space="preserve"> (MT1)</t>
    </r>
  </si>
  <si>
    <r>
      <t>HALVE FINALE</t>
    </r>
    <r>
      <rPr>
        <b/>
        <sz val="8"/>
        <color theme="0"/>
        <rFont val="Calibri"/>
        <family val="2"/>
        <scheme val="minor"/>
      </rPr>
      <t xml:space="preserve"> (MT2)</t>
    </r>
  </si>
  <si>
    <r>
      <t>FINALE</t>
    </r>
    <r>
      <rPr>
        <b/>
        <sz val="8"/>
        <color theme="0"/>
        <rFont val="Calibri"/>
        <family val="2"/>
        <scheme val="minor"/>
      </rPr>
      <t xml:space="preserve"> (MT1)</t>
    </r>
  </si>
  <si>
    <t>RANGLpnt</t>
  </si>
  <si>
    <t>MP</t>
  </si>
  <si>
    <t>SP+</t>
  </si>
  <si>
    <t>SP-</t>
  </si>
  <si>
    <t>PNT+</t>
  </si>
  <si>
    <t>PNT-</t>
  </si>
  <si>
    <t>MOY</t>
  </si>
  <si>
    <t>wpl</t>
  </si>
  <si>
    <t>ver</t>
  </si>
  <si>
    <t>SET +/-</t>
  </si>
  <si>
    <t>in poule</t>
  </si>
  <si>
    <t>nr</t>
  </si>
  <si>
    <t>ZATERDAG 9 Juni</t>
  </si>
  <si>
    <t>Tafel 1</t>
  </si>
  <si>
    <t>Tafel 2</t>
  </si>
  <si>
    <t>Tafel 3</t>
  </si>
  <si>
    <t>Tafel 4</t>
  </si>
  <si>
    <t>Tafel 5</t>
  </si>
  <si>
    <t>Tafel 6</t>
  </si>
  <si>
    <t>A2 - A3</t>
  </si>
  <si>
    <t>B4 - B5</t>
  </si>
  <si>
    <t>C1 - C2</t>
  </si>
  <si>
    <t>D3 - D4</t>
  </si>
  <si>
    <t>E1 - E5</t>
  </si>
  <si>
    <t>F2 - F3</t>
  </si>
  <si>
    <t>B.Beek</t>
  </si>
  <si>
    <t>Th.vBeekveld</t>
  </si>
  <si>
    <t>D. Bakker</t>
  </si>
  <si>
    <t>T. Kansen</t>
  </si>
  <si>
    <t>E. Holzhaus</t>
  </si>
  <si>
    <t>C. vd Laar</t>
  </si>
  <si>
    <t>J. Francy</t>
  </si>
  <si>
    <t>K. v Bruggen</t>
  </si>
  <si>
    <t>K. Bos</t>
  </si>
  <si>
    <t>J. Aarninkhoff</t>
  </si>
  <si>
    <t>J van de Ven</t>
  </si>
  <si>
    <t>B. Haentjens</t>
  </si>
  <si>
    <t>E. Wennekes</t>
  </si>
  <si>
    <t>M. Ubbink</t>
  </si>
  <si>
    <t>H. Slettenaar</t>
  </si>
  <si>
    <t>T. v Heumen</t>
  </si>
  <si>
    <t>R. Slotboom</t>
  </si>
  <si>
    <t>P. Vlaar</t>
  </si>
  <si>
    <t>P. de Boer</t>
  </si>
  <si>
    <t>S. Jonen</t>
  </si>
  <si>
    <t>E.J. Driessen</t>
  </si>
  <si>
    <t>M. Wolfs</t>
  </si>
  <si>
    <t>R. Peters</t>
  </si>
  <si>
    <t>H. Boltjes</t>
  </si>
  <si>
    <t>2 sets / 50</t>
  </si>
  <si>
    <t>A4 - A5</t>
  </si>
  <si>
    <t>B1 - B2</t>
  </si>
  <si>
    <t>C3 - C4</t>
  </si>
  <si>
    <t>D1 - D5</t>
  </si>
  <si>
    <t>E2 - E3</t>
  </si>
  <si>
    <t>F4 - F5</t>
  </si>
  <si>
    <t>zaterdag</t>
  </si>
  <si>
    <t>ASS</t>
  </si>
  <si>
    <t>ARB</t>
  </si>
  <si>
    <t>C123</t>
  </si>
  <si>
    <t>D123</t>
  </si>
  <si>
    <t>E. Driessen</t>
  </si>
  <si>
    <t>J. Jansink</t>
  </si>
  <si>
    <t>J. Driessen</t>
  </si>
  <si>
    <t>A. vd Laar</t>
  </si>
  <si>
    <t>M. Kroonen</t>
  </si>
  <si>
    <t>R. Zielemans</t>
  </si>
  <si>
    <t>M. Robert</t>
  </si>
  <si>
    <t>F. Trappmann</t>
  </si>
  <si>
    <t>B. vd Ree</t>
  </si>
  <si>
    <t>A. ter Weele</t>
  </si>
  <si>
    <t>M. Boltjes</t>
  </si>
  <si>
    <t>Wietmarsch</t>
  </si>
  <si>
    <t>B123</t>
  </si>
  <si>
    <t>A123</t>
  </si>
  <si>
    <t>A1 - A2</t>
  </si>
  <si>
    <t>B3 - B4</t>
  </si>
  <si>
    <t>C1 - C5</t>
  </si>
  <si>
    <t>D2 - D3</t>
  </si>
  <si>
    <t>E4 - E5</t>
  </si>
  <si>
    <t>F1 - F2</t>
  </si>
  <si>
    <t>D456</t>
  </si>
  <si>
    <t>C456</t>
  </si>
  <si>
    <t>A456</t>
  </si>
  <si>
    <t>B456</t>
  </si>
  <si>
    <t>D. Kroonen</t>
  </si>
  <si>
    <t>R. vd Ven-L</t>
  </si>
  <si>
    <t>F. vBeuningen</t>
  </si>
  <si>
    <t>B. Jalving</t>
  </si>
  <si>
    <t>H. Mager</t>
  </si>
  <si>
    <t>C789</t>
  </si>
  <si>
    <t>D789</t>
  </si>
  <si>
    <t>A3 - A4</t>
  </si>
  <si>
    <t>B1 - B5</t>
  </si>
  <si>
    <t>C2 - C3</t>
  </si>
  <si>
    <t>D4 - D5</t>
  </si>
  <si>
    <t>E1 - E2</t>
  </si>
  <si>
    <t>F3 - F4</t>
  </si>
  <si>
    <t>B789</t>
  </si>
  <si>
    <t>A789</t>
  </si>
  <si>
    <t>A1 - A5</t>
  </si>
  <si>
    <t>B2 - B3</t>
  </si>
  <si>
    <t>C4- C5</t>
  </si>
  <si>
    <t>D1 - D2</t>
  </si>
  <si>
    <t>E3 - E4</t>
  </si>
  <si>
    <t>F1 - F5</t>
  </si>
  <si>
    <t>A vd Laar</t>
  </si>
  <si>
    <t>R. Zielemas</t>
  </si>
  <si>
    <t>PAUZE</t>
  </si>
  <si>
    <t>A2 - A4</t>
  </si>
  <si>
    <t>B1 - B3</t>
  </si>
  <si>
    <t>C2 - C5</t>
  </si>
  <si>
    <t>D1 - D4</t>
  </si>
  <si>
    <t>E3 - E5</t>
  </si>
  <si>
    <t>F2 - F4</t>
  </si>
  <si>
    <t>A1 - A3</t>
  </si>
  <si>
    <t>B2 - B5</t>
  </si>
  <si>
    <t>C1 - C4</t>
  </si>
  <si>
    <t>D3 - D5</t>
  </si>
  <si>
    <t>E2 - E4</t>
  </si>
  <si>
    <t>F1 - F3</t>
  </si>
  <si>
    <t>A2 - A5</t>
  </si>
  <si>
    <t>B1- B4</t>
  </si>
  <si>
    <t>C3 - C5</t>
  </si>
  <si>
    <t>D2 - D4</t>
  </si>
  <si>
    <t>E1 - E3</t>
  </si>
  <si>
    <t>F2 - F5</t>
  </si>
  <si>
    <t>A1 - A4</t>
  </si>
  <si>
    <t>B3 - B5</t>
  </si>
  <si>
    <t>C2 - C4</t>
  </si>
  <si>
    <t>D1 - D3</t>
  </si>
  <si>
    <t>E2 - E5</t>
  </si>
  <si>
    <t>F1 - F4</t>
  </si>
  <si>
    <t>A3 - A5</t>
  </si>
  <si>
    <t>B2 - B4</t>
  </si>
  <si>
    <t>C1 - C3</t>
  </si>
  <si>
    <t>D2 - D5</t>
  </si>
  <si>
    <t>E1 - E4</t>
  </si>
  <si>
    <t>F3 - F5</t>
  </si>
  <si>
    <t>plaats</t>
  </si>
  <si>
    <t>RP</t>
  </si>
  <si>
    <t>beste nrs</t>
  </si>
  <si>
    <t>Uitgeschakeld</t>
  </si>
  <si>
    <t>3 naar</t>
  </si>
  <si>
    <t>C4 - C5</t>
  </si>
  <si>
    <t>3+3</t>
  </si>
  <si>
    <t>(aflopend)</t>
  </si>
  <si>
    <t>1 t/m 4</t>
  </si>
  <si>
    <t>B2- B5</t>
  </si>
  <si>
    <t>11+12</t>
  </si>
  <si>
    <t>4e nr3</t>
  </si>
  <si>
    <t>13tm16</t>
  </si>
  <si>
    <t>3e nr3</t>
  </si>
  <si>
    <t>B1 - B4</t>
  </si>
  <si>
    <t>overigen</t>
  </si>
  <si>
    <t>2e nr3</t>
  </si>
  <si>
    <t>1e nr3</t>
  </si>
  <si>
    <t>Ranglijstpunten</t>
  </si>
  <si>
    <t>13 tm 16</t>
  </si>
  <si>
    <t>ZONDAG 10 Juni</t>
  </si>
  <si>
    <t>D2-D3</t>
  </si>
  <si>
    <t>D1-D4</t>
  </si>
  <si>
    <t>Best of 3 tot 60 pnt</t>
  </si>
  <si>
    <t>C1-C3</t>
  </si>
  <si>
    <t>C2-C4</t>
  </si>
  <si>
    <t>A1 -A2</t>
  </si>
  <si>
    <t>B3-B4</t>
  </si>
  <si>
    <t>B1-B2</t>
  </si>
  <si>
    <t>A1-A4</t>
  </si>
  <si>
    <t>A2-A3</t>
  </si>
  <si>
    <t>Matchtafel 1</t>
  </si>
  <si>
    <t>Matchtafel 2</t>
  </si>
  <si>
    <t>Kleine tafel 2</t>
  </si>
  <si>
    <t>Kleine tafel 1</t>
  </si>
  <si>
    <t>Haentjens / Bakker / Ven</t>
  </si>
  <si>
    <t>Bruggen / Holzhaus / Bos</t>
  </si>
  <si>
    <t>1 set tot 100 pnt 13:30 UUR</t>
  </si>
  <si>
    <t>Beek / Beekveld / Ven</t>
  </si>
  <si>
    <t>Francy / Aarninkhoff / Bos</t>
  </si>
  <si>
    <t>Kleine tafel 3</t>
  </si>
  <si>
    <t>Kleine tafel 4</t>
  </si>
  <si>
    <t>1 set tot 100 pnt 14:00 UUR</t>
  </si>
  <si>
    <t>WINNAARS 13:30</t>
  </si>
  <si>
    <t>WINNAARS 14:15</t>
  </si>
  <si>
    <t>VERLIEZERS 13:30</t>
  </si>
  <si>
    <t>VERLIEZERS 14:15</t>
  </si>
  <si>
    <t>WINNAARS 14:00</t>
  </si>
  <si>
    <t>J. van de Ven</t>
  </si>
  <si>
    <t>B. Beek</t>
  </si>
  <si>
    <t>J. Frency</t>
  </si>
  <si>
    <t>Verl 11-14</t>
  </si>
  <si>
    <t>Verl 10-15</t>
  </si>
  <si>
    <t>[3-6 / 2-7] Best of 3 tot 60 pnt [4-5 / 1-8]</t>
  </si>
  <si>
    <t>1 set tot 100 pnt 14:45 UUR</t>
  </si>
  <si>
    <t>FINALE</t>
  </si>
  <si>
    <t>WINNAARS T3/4</t>
  </si>
  <si>
    <t>VERLIEZERS T3/4</t>
  </si>
  <si>
    <t>WINNAARS 14:45</t>
  </si>
  <si>
    <r>
      <rPr>
        <b/>
        <i/>
        <sz val="8"/>
        <color rgb="FF7030A0"/>
        <rFont val="Calibri"/>
        <family val="2"/>
        <scheme val="minor"/>
      </rPr>
      <t>B. Haentjens</t>
    </r>
    <r>
      <rPr>
        <i/>
        <sz val="11"/>
        <rFont val="Calibri"/>
        <family val="2"/>
        <scheme val="minor"/>
      </rPr>
      <t xml:space="preserve"> 15:30 UUR </t>
    </r>
    <r>
      <rPr>
        <b/>
        <i/>
        <sz val="8"/>
        <color rgb="FF7030A0"/>
        <rFont val="Calibri"/>
        <family val="2"/>
        <scheme val="minor"/>
      </rPr>
      <t>K. v Bruggen</t>
    </r>
  </si>
  <si>
    <t>Best of 5 tot 60 pnt</t>
  </si>
  <si>
    <t>5e/6e PLAATS 16:15</t>
  </si>
  <si>
    <t>7e/8e PLAATS 16:15</t>
  </si>
  <si>
    <t>Best of 3 tot 60 pnt 9e/10e PLAATS</t>
  </si>
  <si>
    <t>Denis Kroonen</t>
  </si>
  <si>
    <t>Erik Wennekes</t>
  </si>
  <si>
    <t>Marco Ubbink</t>
  </si>
  <si>
    <t>Ernst Driessen</t>
  </si>
  <si>
    <t>Johan Jansink</t>
  </si>
  <si>
    <t>Jeroen Driessen</t>
  </si>
  <si>
    <t>Adrie van de Laar</t>
  </si>
  <si>
    <t>Ria van de Ven-L</t>
  </si>
  <si>
    <t>Herold Slettenaar</t>
  </si>
  <si>
    <t>Ton van Heumen</t>
  </si>
  <si>
    <t>Ruud Slotboom</t>
  </si>
  <si>
    <t>Peter Vlaar</t>
  </si>
  <si>
    <t>Marius Kroonen</t>
  </si>
  <si>
    <t>Roy Zielemans</t>
  </si>
  <si>
    <t>Corry van de Laar</t>
  </si>
  <si>
    <t>Mathieu Robert</t>
  </si>
  <si>
    <t>Frans van Beuningen</t>
  </si>
  <si>
    <t>Pierre de Boer</t>
  </si>
  <si>
    <t>Sander Jonen</t>
  </si>
  <si>
    <t>Frank Trappmann</t>
  </si>
  <si>
    <t>Ernst-Jan Driessen</t>
  </si>
  <si>
    <t>Bert van de Ree</t>
  </si>
  <si>
    <t>Alex ter Weele</t>
  </si>
  <si>
    <t>Brian Jalving</t>
  </si>
  <si>
    <t>Marco Wolfs</t>
  </si>
  <si>
    <t>Hans Mager</t>
  </si>
  <si>
    <t>René Peters</t>
  </si>
  <si>
    <t>Henk Boltjes</t>
  </si>
  <si>
    <t>Marten Boltjes</t>
  </si>
  <si>
    <t>Roy van Wietmarschen</t>
  </si>
  <si>
    <t>DENIS</t>
  </si>
  <si>
    <t>KROONEN</t>
  </si>
  <si>
    <t>ERIK</t>
  </si>
  <si>
    <t>WENNEKES</t>
  </si>
  <si>
    <t>MARCO</t>
  </si>
  <si>
    <t>UBBINK</t>
  </si>
  <si>
    <t xml:space="preserve">ERNST </t>
  </si>
  <si>
    <t>DRIESSEN</t>
  </si>
  <si>
    <t>JOHAN</t>
  </si>
  <si>
    <t>JANSINK</t>
  </si>
  <si>
    <t>JEROEN</t>
  </si>
  <si>
    <t>ADRIE</t>
  </si>
  <si>
    <t>VAN DE LAAR</t>
  </si>
  <si>
    <t>RIA VAN DE</t>
  </si>
  <si>
    <t>VEN-LUIJTEN</t>
  </si>
  <si>
    <t>HEROLD</t>
  </si>
  <si>
    <t>SLETTENAAR</t>
  </si>
  <si>
    <t>TON</t>
  </si>
  <si>
    <t>VAN HEUMEN</t>
  </si>
  <si>
    <t>RUUD</t>
  </si>
  <si>
    <t>SLOTBOOM</t>
  </si>
  <si>
    <t>PETER</t>
  </si>
  <si>
    <t>VLAAR</t>
  </si>
  <si>
    <t>MARIUS</t>
  </si>
  <si>
    <t>KROOEN</t>
  </si>
  <si>
    <t>ROY</t>
  </si>
  <si>
    <t>ZIELEMANS</t>
  </si>
  <si>
    <t>CORRY</t>
  </si>
  <si>
    <t>MATHIEU</t>
  </si>
  <si>
    <t>ROBERT</t>
  </si>
  <si>
    <t>FRANS VAN</t>
  </si>
  <si>
    <t>BEUNINGEN</t>
  </si>
  <si>
    <t>PIERRE</t>
  </si>
  <si>
    <t>DE BOER</t>
  </si>
  <si>
    <t>SANDER</t>
  </si>
  <si>
    <t>JONEN</t>
  </si>
  <si>
    <t>FRANK</t>
  </si>
  <si>
    <t>TRAPPMANN</t>
  </si>
  <si>
    <t>ERNST-JAN</t>
  </si>
  <si>
    <t>BERT</t>
  </si>
  <si>
    <t>VAN DE REE</t>
  </si>
  <si>
    <t>ALEX</t>
  </si>
  <si>
    <t>TER WEELE</t>
  </si>
  <si>
    <t>BRIAN</t>
  </si>
  <si>
    <t>JALVING</t>
  </si>
  <si>
    <t>WOLFS</t>
  </si>
  <si>
    <t>HANS</t>
  </si>
  <si>
    <t>MAGER</t>
  </si>
  <si>
    <t>RENE</t>
  </si>
  <si>
    <t>PETERS</t>
  </si>
  <si>
    <t>HENK</t>
  </si>
  <si>
    <t>BOLTJES</t>
  </si>
  <si>
    <t>MARTEN</t>
  </si>
  <si>
    <t>ROY VAN</t>
  </si>
  <si>
    <t>WIETMARSCHEN</t>
  </si>
  <si>
    <t>J. Francy / B. Beek / D. Bakker / E. Holzhaus</t>
  </si>
  <si>
    <t>uit</t>
  </si>
  <si>
    <t>poule</t>
  </si>
  <si>
    <t>PLAATSINGSLIJST</t>
  </si>
  <si>
    <t>NA FASE 2:</t>
  </si>
  <si>
    <t>NA FASE 3:</t>
  </si>
  <si>
    <t>EINDSTAND:</t>
  </si>
  <si>
    <t>BORNE</t>
  </si>
  <si>
    <t>MEKKELHOLT</t>
  </si>
  <si>
    <t>BENEDEN-LEEUWEN</t>
  </si>
  <si>
    <t>ONS TEHUIS</t>
  </si>
  <si>
    <t>AALTEN</t>
  </si>
  <si>
    <t>BV OVERKAMP</t>
  </si>
  <si>
    <t>PANNINGEN</t>
  </si>
  <si>
    <t>BV DE MAASOEVER</t>
  </si>
  <si>
    <t>KNBB</t>
  </si>
  <si>
    <t>BOEKEL</t>
  </si>
  <si>
    <t>KRIJT OP TIJD</t>
  </si>
  <si>
    <t>HEESWIJK-DINTHER</t>
  </si>
  <si>
    <t>WIJCHEN</t>
  </si>
  <si>
    <t>BV WOEZIK</t>
  </si>
  <si>
    <t>SPIJKENISSE</t>
  </si>
  <si>
    <t>DE RIETLANDER</t>
  </si>
  <si>
    <t>PURMEREND</t>
  </si>
  <si>
    <t>HAZENFELDER</t>
  </si>
  <si>
    <t>HOORN</t>
  </si>
  <si>
    <t>HORNA</t>
  </si>
  <si>
    <t>ABC 'T TOPKE</t>
  </si>
  <si>
    <t>HEERLEN</t>
  </si>
  <si>
    <t>DE OASE</t>
  </si>
  <si>
    <t>BOVENKARSPEL</t>
  </si>
  <si>
    <t>T MODDERMANNETJE</t>
  </si>
  <si>
    <t>NAALDWIJK</t>
  </si>
  <si>
    <t>BEVERWIJK</t>
  </si>
  <si>
    <t>ONDER ONS '67</t>
  </si>
  <si>
    <t>BADHOEVEDORP</t>
  </si>
  <si>
    <t>BC OSDORP</t>
  </si>
  <si>
    <t>HELMOND</t>
  </si>
  <si>
    <t>PUTTEN</t>
  </si>
  <si>
    <t>BV 2 BROTHERS</t>
  </si>
  <si>
    <t>LOSSER</t>
  </si>
  <si>
    <t>E.G.B. GLANERBRUG</t>
  </si>
  <si>
    <t>ENSCHEDE</t>
  </si>
  <si>
    <t>NOVA '88</t>
  </si>
  <si>
    <t>MAASTRICHT</t>
  </si>
  <si>
    <t>KRIJT OP TIJD '50</t>
  </si>
  <si>
    <t>VRIEZENVEEN</t>
  </si>
  <si>
    <t>D'OALE DELLE</t>
  </si>
  <si>
    <t>VENLO</t>
  </si>
  <si>
    <t>T KLOTSKE</t>
  </si>
  <si>
    <t>DOKKUM</t>
  </si>
  <si>
    <t>JAN WIEMERS</t>
  </si>
  <si>
    <t>DRIEZUM</t>
  </si>
  <si>
    <t>ALMELO</t>
  </si>
  <si>
    <t>EGB GLANERBRUG</t>
  </si>
  <si>
    <t>NK 5-PINS    -    BV De Jol   LELYSTAD - K.O. Fase - 10  JUNI  2018</t>
  </si>
  <si>
    <t>F vBeuningen</t>
  </si>
  <si>
    <t>EJ Driessen</t>
  </si>
  <si>
    <t>Zielemans</t>
  </si>
  <si>
    <t>Wennekes</t>
  </si>
  <si>
    <t>Ria vd Ven</t>
  </si>
  <si>
    <t>H.Slettenaar</t>
  </si>
  <si>
    <t>P. Vlasar</t>
  </si>
  <si>
    <t>ERNST JAN</t>
  </si>
  <si>
    <t>SLETTENHAAR</t>
  </si>
  <si>
    <t>TON VAN</t>
  </si>
  <si>
    <t>HEUMEN</t>
  </si>
  <si>
    <t>ERNST</t>
  </si>
  <si>
    <t xml:space="preserve">BRIAN </t>
  </si>
  <si>
    <t>ROY ZIELEMANS</t>
  </si>
  <si>
    <t>ERNST DRIESSEN</t>
  </si>
  <si>
    <t>JOHAN JANSINK</t>
  </si>
  <si>
    <t>BRIAN JALVING</t>
  </si>
  <si>
    <t>ROY V WIETMARSCHEN</t>
  </si>
  <si>
    <t>TON VAN HEUMEN</t>
  </si>
  <si>
    <t>ERIK WENNEKES</t>
  </si>
  <si>
    <t>MARCO WOLFS</t>
  </si>
  <si>
    <t>ALEX TER WEELE</t>
  </si>
  <si>
    <t>MARIUS KROONEN</t>
  </si>
  <si>
    <t>MATHIEU ROBERT</t>
  </si>
  <si>
    <t>ERNST JAN DRIESSEN</t>
  </si>
  <si>
    <t>PETER VLAAR</t>
  </si>
  <si>
    <t>RENE PETERS</t>
  </si>
  <si>
    <t>MARCO UBBINK</t>
  </si>
  <si>
    <t>E.J. DRIESSEN-M. UBBINK</t>
  </si>
  <si>
    <t>P. VLAAR-R. PETERS</t>
  </si>
  <si>
    <t>M.WOLFS-M.ROBERT</t>
  </si>
  <si>
    <t>A. TER WEELE-M. KROONEN</t>
  </si>
  <si>
    <t>H.SLETTENHR-E.WENNEKES</t>
  </si>
  <si>
    <t>WIETMARSCH-T. V HEUMEN</t>
  </si>
  <si>
    <t>WEELE-ROBERT</t>
  </si>
  <si>
    <t>WOLFS-KROONEN</t>
  </si>
  <si>
    <t>VLAAR-UBBINK</t>
  </si>
  <si>
    <t>EJ DRIESSEN-PETERS</t>
  </si>
  <si>
    <t>E.DRIESSEN-J.JANSINK</t>
  </si>
  <si>
    <t>ZIELEMANS-JALVING</t>
  </si>
  <si>
    <t>SLETTENHR-HEUMEN</t>
  </si>
  <si>
    <t>WIETMARSCH-WENNEKES</t>
  </si>
  <si>
    <t>ZIELEMANS-JANSINK</t>
  </si>
  <si>
    <t>E.DRIESSEN-JALVING</t>
  </si>
  <si>
    <t>E.J.DRIESSEN-VLAAR</t>
  </si>
  <si>
    <t>PETERS-UBBINK</t>
  </si>
  <si>
    <t>JANSINK-JALVING</t>
  </si>
  <si>
    <t>ZIELEMANS-E.DRIESSEN</t>
  </si>
  <si>
    <t>HEUMEN-WENNEKS</t>
  </si>
  <si>
    <t>SLETTENHR-WIETMARSCH</t>
  </si>
  <si>
    <t>KROONEN-ROBERT</t>
  </si>
  <si>
    <t>WOLFS-WEELE</t>
  </si>
  <si>
    <t>HEROLD SLETTENHAAR</t>
  </si>
  <si>
    <t>ROY VAN WIETMARSCHEN</t>
  </si>
  <si>
    <t>ERNST-JAN DRIESSEN</t>
  </si>
  <si>
    <t>WOLFS-E. DRIESSEN</t>
  </si>
  <si>
    <t>VLAAR-E.J. DRIESSEN</t>
  </si>
  <si>
    <t>SLETTENHR-WEELE</t>
  </si>
  <si>
    <t>ZIELEM-WIETMARS</t>
  </si>
  <si>
    <t>JALVING-PETERS</t>
  </si>
  <si>
    <t>HEUMEN-KROONEN</t>
  </si>
  <si>
    <t>ROBERT-WENNEKES</t>
  </si>
  <si>
    <t>UBBINK-JANSINK</t>
  </si>
  <si>
    <t>Herold Slettenhaar</t>
  </si>
  <si>
    <t>Ton bvan Heumen</t>
  </si>
</sst>
</file>

<file path=xl/styles.xml><?xml version="1.0" encoding="utf-8"?>
<styleSheet xmlns="http://schemas.openxmlformats.org/spreadsheetml/2006/main">
  <numFmts count="1">
    <numFmt numFmtId="164" formatCode="0.000"/>
  </numFmts>
  <fonts count="7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color rgb="FF006100"/>
      <name val="Tahoma"/>
      <family val="2"/>
    </font>
    <font>
      <sz val="11"/>
      <color rgb="FF9C0006"/>
      <name val="Tahoma"/>
      <family val="2"/>
    </font>
    <font>
      <sz val="8"/>
      <color theme="1"/>
      <name val="Tahoma"/>
      <family val="2"/>
    </font>
    <font>
      <sz val="16"/>
      <name val="Tahoma"/>
      <family val="2"/>
    </font>
    <font>
      <sz val="36"/>
      <name val="Tahoma"/>
      <family val="2"/>
    </font>
    <font>
      <sz val="9"/>
      <color theme="1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b/>
      <sz val="14"/>
      <color theme="0"/>
      <name val="Tahoma"/>
      <family val="2"/>
    </font>
    <font>
      <b/>
      <sz val="14"/>
      <color theme="0"/>
      <name val="Calibri"/>
      <family val="2"/>
      <scheme val="minor"/>
    </font>
    <font>
      <b/>
      <sz val="18"/>
      <color theme="0"/>
      <name val="Tahoma"/>
      <family val="2"/>
    </font>
    <font>
      <b/>
      <sz val="26"/>
      <color theme="0"/>
      <name val="Tahoma"/>
      <family val="2"/>
    </font>
    <font>
      <sz val="14"/>
      <name val="Tahoma"/>
      <family val="2"/>
    </font>
    <font>
      <sz val="18"/>
      <name val="Tahoma"/>
      <family val="2"/>
    </font>
    <font>
      <b/>
      <sz val="10"/>
      <color theme="0"/>
      <name val="Tahoma"/>
      <family val="2"/>
    </font>
    <font>
      <b/>
      <sz val="14"/>
      <name val="Calibri"/>
      <family val="2"/>
      <scheme val="minor"/>
    </font>
    <font>
      <b/>
      <sz val="9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u/>
      <sz val="11"/>
      <color theme="1"/>
      <name val="Tahoma"/>
      <family val="2"/>
    </font>
    <font>
      <b/>
      <u/>
      <sz val="11"/>
      <color theme="1"/>
      <name val="Calibri"/>
      <family val="2"/>
      <scheme val="minor"/>
    </font>
    <font>
      <sz val="11"/>
      <name val="Tahoma"/>
      <family val="2"/>
    </font>
    <font>
      <b/>
      <sz val="22"/>
      <color theme="1"/>
      <name val="Tahoma"/>
      <family val="2"/>
    </font>
    <font>
      <sz val="11"/>
      <color theme="0"/>
      <name val="Calibri"/>
      <family val="2"/>
      <scheme val="minor"/>
    </font>
    <font>
      <b/>
      <sz val="18"/>
      <color theme="1"/>
      <name val="Tahoma"/>
      <family val="2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9C0006"/>
      <name val="Calibri"/>
      <family val="2"/>
      <scheme val="minor"/>
    </font>
    <font>
      <i/>
      <sz val="11"/>
      <name val="Calibri"/>
      <family val="2"/>
      <scheme val="minor"/>
    </font>
    <font>
      <b/>
      <i/>
      <sz val="8"/>
      <color rgb="FF7030A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name val="Tahoma"/>
      <family val="2"/>
    </font>
    <font>
      <b/>
      <sz val="11"/>
      <color theme="0"/>
      <name val="Tahoma"/>
      <family val="2"/>
    </font>
    <font>
      <b/>
      <sz val="22"/>
      <color theme="0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rgb="FF7F7F7F"/>
      </bottom>
      <diagonal/>
    </border>
    <border>
      <left/>
      <right style="thin">
        <color auto="1"/>
      </right>
      <top style="thin">
        <color rgb="FF7F7F7F"/>
      </top>
      <bottom style="thin">
        <color auto="1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67" fillId="18" borderId="0" applyNumberFormat="0" applyBorder="0" applyAlignment="0" applyProtection="0"/>
    <xf numFmtId="0" fontId="27" fillId="19" borderId="57" applyNumberFormat="0" applyAlignment="0" applyProtection="0"/>
    <xf numFmtId="9" fontId="72" fillId="0" borderId="0" applyFont="0" applyFill="0" applyBorder="0" applyAlignment="0" applyProtection="0"/>
  </cellStyleXfs>
  <cellXfs count="458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6" fillId="5" borderId="0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 applyProtection="1">
      <alignment horizontal="center"/>
      <protection locked="0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5" borderId="0" xfId="0" applyFont="1" applyFill="1"/>
    <xf numFmtId="0" fontId="13" fillId="5" borderId="0" xfId="0" applyFont="1" applyFill="1" applyAlignment="1">
      <alignment horizontal="right"/>
    </xf>
    <xf numFmtId="49" fontId="8" fillId="2" borderId="10" xfId="1" applyNumberFormat="1" applyFont="1" applyBorder="1" applyAlignment="1">
      <alignment horizontal="center"/>
    </xf>
    <xf numFmtId="0" fontId="9" fillId="3" borderId="10" xfId="2" applyNumberFormat="1" applyFont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6" fillId="5" borderId="20" xfId="0" applyFont="1" applyFill="1" applyBorder="1" applyAlignment="1" applyProtection="1">
      <alignment horizontal="center"/>
      <protection locked="0"/>
    </xf>
    <xf numFmtId="0" fontId="6" fillId="5" borderId="23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6" fillId="5" borderId="28" xfId="0" applyFont="1" applyFill="1" applyBorder="1" applyAlignment="1" applyProtection="1">
      <alignment horizontal="center"/>
      <protection locked="0"/>
    </xf>
    <xf numFmtId="0" fontId="6" fillId="5" borderId="31" xfId="0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center"/>
    </xf>
    <xf numFmtId="0" fontId="13" fillId="7" borderId="39" xfId="0" applyFont="1" applyFill="1" applyBorder="1" applyAlignment="1">
      <alignment horizontal="right"/>
    </xf>
    <xf numFmtId="0" fontId="13" fillId="7" borderId="40" xfId="0" applyFont="1" applyFill="1" applyBorder="1" applyAlignment="1">
      <alignment horizontal="right"/>
    </xf>
    <xf numFmtId="0" fontId="6" fillId="5" borderId="42" xfId="0" applyFont="1" applyFill="1" applyBorder="1"/>
    <xf numFmtId="0" fontId="6" fillId="5" borderId="43" xfId="0" applyFont="1" applyFill="1" applyBorder="1"/>
    <xf numFmtId="0" fontId="6" fillId="5" borderId="44" xfId="0" applyFont="1" applyFill="1" applyBorder="1"/>
    <xf numFmtId="0" fontId="13" fillId="5" borderId="2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24" fillId="5" borderId="33" xfId="0" applyFont="1" applyFill="1" applyBorder="1" applyAlignment="1">
      <alignment horizontal="center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21" xfId="0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29" xfId="0" applyFont="1" applyFill="1" applyBorder="1" applyAlignment="1">
      <alignment horizontal="center"/>
    </xf>
    <xf numFmtId="0" fontId="14" fillId="10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13" borderId="0" xfId="0" applyFill="1" applyBorder="1"/>
    <xf numFmtId="0" fontId="0" fillId="13" borderId="0" xfId="0" applyFill="1"/>
    <xf numFmtId="0" fontId="27" fillId="12" borderId="19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1" fillId="2" borderId="7" xfId="1" applyBorder="1" applyAlignment="1">
      <alignment horizontal="center"/>
    </xf>
    <xf numFmtId="0" fontId="31" fillId="2" borderId="7" xfId="1" applyFont="1" applyBorder="1" applyAlignment="1">
      <alignment horizontal="center"/>
    </xf>
    <xf numFmtId="0" fontId="1" fillId="2" borderId="14" xfId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22" fillId="7" borderId="27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6" fillId="5" borderId="23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6" fillId="5" borderId="31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0" xfId="0" applyFont="1" applyFill="1" applyProtection="1"/>
    <xf numFmtId="0" fontId="13" fillId="5" borderId="0" xfId="0" applyFont="1" applyFill="1" applyAlignment="1" applyProtection="1">
      <alignment horizontal="right"/>
    </xf>
    <xf numFmtId="0" fontId="0" fillId="5" borderId="0" xfId="0" applyFill="1" applyProtection="1"/>
    <xf numFmtId="0" fontId="7" fillId="0" borderId="10" xfId="0" applyFont="1" applyBorder="1" applyAlignment="1" applyProtection="1">
      <alignment horizontal="center"/>
    </xf>
    <xf numFmtId="0" fontId="10" fillId="5" borderId="8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5" borderId="10" xfId="0" applyFont="1" applyFill="1" applyBorder="1" applyAlignment="1" applyProtection="1">
      <alignment horizontal="center"/>
    </xf>
    <xf numFmtId="49" fontId="8" fillId="2" borderId="10" xfId="1" applyNumberFormat="1" applyFont="1" applyBorder="1" applyAlignment="1" applyProtection="1">
      <alignment horizontal="center"/>
    </xf>
    <xf numFmtId="0" fontId="9" fillId="3" borderId="10" xfId="2" applyNumberFormat="1" applyFont="1" applyBorder="1" applyAlignment="1" applyProtection="1">
      <alignment horizontal="center"/>
    </xf>
    <xf numFmtId="0" fontId="22" fillId="7" borderId="19" xfId="0" applyFont="1" applyFill="1" applyBorder="1" applyAlignment="1" applyProtection="1">
      <alignment horizontal="center"/>
    </xf>
    <xf numFmtId="0" fontId="24" fillId="14" borderId="22" xfId="0" applyFont="1" applyFill="1" applyBorder="1" applyAlignment="1" applyProtection="1">
      <alignment horizontal="center"/>
    </xf>
    <xf numFmtId="0" fontId="22" fillId="7" borderId="25" xfId="0" applyFont="1" applyFill="1" applyBorder="1" applyAlignment="1" applyProtection="1">
      <alignment horizontal="center"/>
    </xf>
    <xf numFmtId="0" fontId="12" fillId="7" borderId="10" xfId="0" applyFont="1" applyFill="1" applyBorder="1" applyAlignment="1" applyProtection="1">
      <alignment horizontal="center" vertical="center"/>
    </xf>
    <xf numFmtId="0" fontId="24" fillId="14" borderId="10" xfId="0" applyFont="1" applyFill="1" applyBorder="1" applyAlignment="1" applyProtection="1">
      <alignment horizontal="center"/>
    </xf>
    <xf numFmtId="0" fontId="22" fillId="7" borderId="27" xfId="0" applyFont="1" applyFill="1" applyBorder="1" applyAlignment="1" applyProtection="1">
      <alignment horizontal="center"/>
    </xf>
    <xf numFmtId="0" fontId="24" fillId="14" borderId="30" xfId="0" applyFont="1" applyFill="1" applyBorder="1" applyAlignment="1" applyProtection="1">
      <alignment horizontal="center"/>
    </xf>
    <xf numFmtId="0" fontId="20" fillId="7" borderId="10" xfId="0" applyFont="1" applyFill="1" applyBorder="1" applyAlignment="1" applyProtection="1">
      <alignment horizontal="center" vertical="center"/>
    </xf>
    <xf numFmtId="0" fontId="18" fillId="7" borderId="10" xfId="0" applyFont="1" applyFill="1" applyBorder="1" applyAlignment="1" applyProtection="1">
      <alignment horizontal="center" vertical="center"/>
    </xf>
    <xf numFmtId="0" fontId="19" fillId="7" borderId="10" xfId="0" applyFont="1" applyFill="1" applyBorder="1" applyAlignment="1" applyProtection="1">
      <alignment horizontal="center" vertical="center"/>
    </xf>
    <xf numFmtId="0" fontId="19" fillId="7" borderId="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6" xfId="0" applyFont="1" applyFill="1" applyBorder="1" applyAlignment="1" applyProtection="1">
      <alignment horizontal="center" vertical="center"/>
    </xf>
    <xf numFmtId="0" fontId="34" fillId="13" borderId="0" xfId="0" applyFont="1" applyFill="1" applyBorder="1" applyAlignment="1">
      <alignment horizontal="center" vertical="center"/>
    </xf>
    <xf numFmtId="0" fontId="1" fillId="13" borderId="5" xfId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2" fillId="13" borderId="0" xfId="2" applyFill="1" applyBorder="1" applyAlignment="1">
      <alignment horizontal="center"/>
    </xf>
    <xf numFmtId="0" fontId="1" fillId="13" borderId="0" xfId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0" fontId="45" fillId="13" borderId="10" xfId="0" applyFont="1" applyFill="1" applyBorder="1" applyAlignment="1">
      <alignment horizontal="center"/>
    </xf>
    <xf numFmtId="0" fontId="1" fillId="13" borderId="10" xfId="1" applyFill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1" fillId="13" borderId="8" xfId="1" applyFill="1" applyBorder="1" applyAlignment="1">
      <alignment horizontal="center"/>
    </xf>
    <xf numFmtId="0" fontId="2" fillId="13" borderId="8" xfId="2" applyFill="1" applyBorder="1" applyAlignment="1">
      <alignment horizontal="center"/>
    </xf>
    <xf numFmtId="0" fontId="0" fillId="13" borderId="28" xfId="0" applyFill="1" applyBorder="1" applyAlignment="1">
      <alignment horizontal="center"/>
    </xf>
    <xf numFmtId="0" fontId="1" fillId="13" borderId="5" xfId="1" applyFill="1" applyBorder="1" applyAlignment="1">
      <alignment horizontal="center"/>
    </xf>
    <xf numFmtId="0" fontId="0" fillId="13" borderId="37" xfId="0" applyFill="1" applyBorder="1"/>
    <xf numFmtId="0" fontId="34" fillId="13" borderId="29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34" fillId="13" borderId="9" xfId="0" applyFont="1" applyFill="1" applyBorder="1" applyAlignment="1">
      <alignment horizontal="center"/>
    </xf>
    <xf numFmtId="0" fontId="14" fillId="10" borderId="42" xfId="0" applyFont="1" applyFill="1" applyBorder="1" applyAlignment="1">
      <alignment horizontal="center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30" xfId="0" applyFont="1" applyFill="1" applyBorder="1" applyAlignment="1" applyProtection="1">
      <alignment horizontal="center"/>
      <protection locked="0"/>
    </xf>
    <xf numFmtId="0" fontId="24" fillId="14" borderId="22" xfId="0" applyFont="1" applyFill="1" applyBorder="1" applyAlignment="1">
      <alignment horizontal="center"/>
    </xf>
    <xf numFmtId="0" fontId="24" fillId="14" borderId="30" xfId="0" applyFont="1" applyFill="1" applyBorder="1" applyAlignment="1">
      <alignment horizontal="center"/>
    </xf>
    <xf numFmtId="0" fontId="24" fillId="14" borderId="10" xfId="0" applyFont="1" applyFill="1" applyBorder="1" applyAlignment="1">
      <alignment horizontal="center"/>
    </xf>
    <xf numFmtId="0" fontId="24" fillId="14" borderId="21" xfId="0" applyFont="1" applyFill="1" applyBorder="1" applyAlignment="1">
      <alignment horizontal="center"/>
    </xf>
    <xf numFmtId="0" fontId="24" fillId="14" borderId="29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7" borderId="13" xfId="0" applyFont="1" applyFill="1" applyBorder="1" applyAlignment="1" applyProtection="1">
      <alignment horizontal="center" vertical="center"/>
    </xf>
    <xf numFmtId="0" fontId="0" fillId="5" borderId="0" xfId="0" applyFill="1" applyBorder="1" applyAlignment="1">
      <alignment horizontal="center"/>
    </xf>
    <xf numFmtId="0" fontId="50" fillId="5" borderId="8" xfId="0" applyFont="1" applyFill="1" applyBorder="1" applyAlignment="1">
      <alignment horizontal="center"/>
    </xf>
    <xf numFmtId="0" fontId="50" fillId="5" borderId="9" xfId="0" applyFont="1" applyFill="1" applyBorder="1" applyAlignment="1">
      <alignment horizontal="center"/>
    </xf>
    <xf numFmtId="0" fontId="50" fillId="3" borderId="9" xfId="2" applyFont="1" applyBorder="1" applyAlignment="1">
      <alignment horizontal="center"/>
    </xf>
    <xf numFmtId="0" fontId="51" fillId="5" borderId="0" xfId="0" applyFont="1" applyFill="1" applyBorder="1" applyAlignment="1">
      <alignment horizontal="center"/>
    </xf>
    <xf numFmtId="0" fontId="52" fillId="5" borderId="11" xfId="0" applyFont="1" applyFill="1" applyBorder="1" applyAlignment="1">
      <alignment horizontal="center"/>
    </xf>
    <xf numFmtId="0" fontId="52" fillId="5" borderId="13" xfId="0" applyFont="1" applyFill="1" applyBorder="1" applyAlignment="1">
      <alignment horizontal="center"/>
    </xf>
    <xf numFmtId="0" fontId="51" fillId="5" borderId="0" xfId="0" applyFont="1" applyFill="1" applyBorder="1"/>
    <xf numFmtId="0" fontId="5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5" fillId="5" borderId="0" xfId="0" applyFont="1" applyFill="1" applyAlignment="1">
      <alignment horizontal="center"/>
    </xf>
    <xf numFmtId="0" fontId="55" fillId="5" borderId="0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0" xfId="0" applyFill="1" applyBorder="1"/>
    <xf numFmtId="0" fontId="0" fillId="5" borderId="15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/>
    </xf>
    <xf numFmtId="0" fontId="56" fillId="5" borderId="0" xfId="0" applyFont="1" applyFill="1" applyBorder="1"/>
    <xf numFmtId="0" fontId="2" fillId="3" borderId="9" xfId="2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59" fillId="5" borderId="10" xfId="0" applyFont="1" applyFill="1" applyBorder="1" applyAlignment="1">
      <alignment horizontal="center"/>
    </xf>
    <xf numFmtId="49" fontId="50" fillId="5" borderId="8" xfId="0" applyNumberFormat="1" applyFont="1" applyFill="1" applyBorder="1" applyAlignment="1">
      <alignment horizontal="center"/>
    </xf>
    <xf numFmtId="0" fontId="64" fillId="3" borderId="9" xfId="2" applyFont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27" fillId="12" borderId="7" xfId="0" applyFont="1" applyFill="1" applyBorder="1" applyAlignment="1">
      <alignment horizontal="center"/>
    </xf>
    <xf numFmtId="0" fontId="2" fillId="3" borderId="7" xfId="2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7" fillId="19" borderId="7" xfId="5" applyBorder="1" applyAlignment="1">
      <alignment horizontal="center"/>
    </xf>
    <xf numFmtId="0" fontId="67" fillId="18" borderId="7" xfId="4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67" fillId="18" borderId="16" xfId="4" applyBorder="1" applyAlignment="1">
      <alignment horizontal="center"/>
    </xf>
    <xf numFmtId="0" fontId="27" fillId="19" borderId="56" xfId="5" applyBorder="1" applyAlignment="1">
      <alignment horizontal="center"/>
    </xf>
    <xf numFmtId="0" fontId="27" fillId="21" borderId="0" xfId="0" applyFont="1" applyFill="1" applyAlignment="1">
      <alignment horizontal="center"/>
    </xf>
    <xf numFmtId="0" fontId="4" fillId="0" borderId="7" xfId="0" applyFont="1" applyBorder="1" applyAlignment="1">
      <alignment horizontal="center"/>
    </xf>
    <xf numFmtId="0" fontId="27" fillId="22" borderId="7" xfId="0" applyFont="1" applyFill="1" applyBorder="1" applyAlignment="1">
      <alignment horizontal="center"/>
    </xf>
    <xf numFmtId="0" fontId="27" fillId="20" borderId="5" xfId="0" applyFont="1" applyFill="1" applyBorder="1" applyAlignment="1">
      <alignment horizontal="center" vertical="center"/>
    </xf>
    <xf numFmtId="0" fontId="63" fillId="23" borderId="5" xfId="0" applyFont="1" applyFill="1" applyBorder="1" applyAlignment="1">
      <alignment horizontal="center" vertical="center"/>
    </xf>
    <xf numFmtId="0" fontId="12" fillId="7" borderId="10" xfId="0" applyFont="1" applyFill="1" applyBorder="1" applyAlignment="1" applyProtection="1">
      <alignment horizontal="center" vertical="center"/>
      <protection locked="0"/>
    </xf>
    <xf numFmtId="0" fontId="20" fillId="7" borderId="10" xfId="0" applyFont="1" applyFill="1" applyBorder="1" applyAlignment="1" applyProtection="1">
      <alignment horizontal="center" vertical="center"/>
      <protection locked="0"/>
    </xf>
    <xf numFmtId="0" fontId="27" fillId="25" borderId="5" xfId="0" applyFont="1" applyFill="1" applyBorder="1" applyAlignment="1" applyProtection="1">
      <alignment horizontal="center" vertical="center"/>
    </xf>
    <xf numFmtId="0" fontId="27" fillId="25" borderId="6" xfId="0" applyFont="1" applyFill="1" applyBorder="1" applyAlignment="1" applyProtection="1">
      <alignment horizontal="center" vertical="center"/>
    </xf>
    <xf numFmtId="0" fontId="48" fillId="5" borderId="11" xfId="0" applyFont="1" applyFill="1" applyBorder="1" applyAlignment="1">
      <alignment horizontal="right"/>
    </xf>
    <xf numFmtId="0" fontId="48" fillId="5" borderId="13" xfId="0" applyFont="1" applyFill="1" applyBorder="1"/>
    <xf numFmtId="0" fontId="48" fillId="5" borderId="12" xfId="0" applyFont="1" applyFill="1" applyBorder="1" applyAlignment="1">
      <alignment horizontal="right"/>
    </xf>
    <xf numFmtId="0" fontId="48" fillId="5" borderId="13" xfId="0" applyFont="1" applyFill="1" applyBorder="1" applyAlignment="1">
      <alignment horizontal="right"/>
    </xf>
    <xf numFmtId="0" fontId="27" fillId="16" borderId="7" xfId="0" applyFont="1" applyFill="1" applyBorder="1" applyAlignment="1">
      <alignment horizontal="left"/>
    </xf>
    <xf numFmtId="0" fontId="15" fillId="7" borderId="25" xfId="0" applyFont="1" applyFill="1" applyBorder="1" applyAlignment="1" applyProtection="1">
      <alignment horizontal="center"/>
    </xf>
    <xf numFmtId="0" fontId="51" fillId="5" borderId="0" xfId="0" applyFont="1" applyFill="1"/>
    <xf numFmtId="0" fontId="51" fillId="0" borderId="0" xfId="0" applyFont="1"/>
    <xf numFmtId="0" fontId="0" fillId="26" borderId="0" xfId="0" applyFill="1" applyAlignment="1">
      <alignment horizontal="left"/>
    </xf>
    <xf numFmtId="9" fontId="0" fillId="5" borderId="0" xfId="6" applyFont="1" applyFill="1"/>
    <xf numFmtId="0" fontId="73" fillId="2" borderId="7" xfId="1" applyFont="1" applyBorder="1" applyAlignment="1">
      <alignment horizontal="center"/>
    </xf>
    <xf numFmtId="0" fontId="74" fillId="2" borderId="7" xfId="1" applyFont="1" applyBorder="1" applyAlignment="1">
      <alignment horizontal="center"/>
    </xf>
    <xf numFmtId="0" fontId="73" fillId="13" borderId="10" xfId="1" applyFont="1" applyFill="1" applyBorder="1" applyAlignment="1">
      <alignment horizontal="center"/>
    </xf>
    <xf numFmtId="0" fontId="73" fillId="2" borderId="14" xfId="1" applyFont="1" applyBorder="1" applyAlignment="1">
      <alignment horizontal="center"/>
    </xf>
    <xf numFmtId="0" fontId="73" fillId="2" borderId="16" xfId="1" applyFont="1" applyBorder="1" applyAlignment="1">
      <alignment horizontal="center"/>
    </xf>
    <xf numFmtId="0" fontId="65" fillId="5" borderId="8" xfId="0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2" fillId="5" borderId="11" xfId="0" applyFont="1" applyFill="1" applyBorder="1" applyAlignment="1">
      <alignment horizontal="center" vertical="center"/>
    </xf>
    <xf numFmtId="0" fontId="62" fillId="5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20" fontId="62" fillId="5" borderId="11" xfId="0" applyNumberFormat="1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0" fontId="0" fillId="5" borderId="7" xfId="0" applyNumberForma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0" fillId="5" borderId="8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4" fillId="17" borderId="14" xfId="0" applyFont="1" applyFill="1" applyBorder="1" applyAlignment="1">
      <alignment horizontal="center" vertical="center"/>
    </xf>
    <xf numFmtId="0" fontId="4" fillId="17" borderId="1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49" fontId="4" fillId="5" borderId="4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49" fontId="4" fillId="5" borderId="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7" borderId="16" xfId="0" applyFill="1" applyBorder="1" applyAlignment="1">
      <alignment horizontal="center" vertical="center"/>
    </xf>
    <xf numFmtId="0" fontId="63" fillId="15" borderId="14" xfId="0" applyFont="1" applyFill="1" applyBorder="1" applyAlignment="1">
      <alignment horizontal="center" vertical="center"/>
    </xf>
    <xf numFmtId="0" fontId="63" fillId="15" borderId="16" xfId="0" applyFont="1" applyFill="1" applyBorder="1" applyAlignment="1">
      <alignment horizontal="center" vertical="center"/>
    </xf>
    <xf numFmtId="0" fontId="63" fillId="17" borderId="4" xfId="0" applyFont="1" applyFill="1" applyBorder="1" applyAlignment="1">
      <alignment horizontal="center"/>
    </xf>
    <xf numFmtId="0" fontId="63" fillId="17" borderId="6" xfId="0" applyFont="1" applyFill="1" applyBorder="1" applyAlignment="1">
      <alignment horizontal="center"/>
    </xf>
    <xf numFmtId="0" fontId="48" fillId="5" borderId="4" xfId="0" applyFont="1" applyFill="1" applyBorder="1" applyAlignment="1">
      <alignment horizontal="center"/>
    </xf>
    <xf numFmtId="0" fontId="48" fillId="5" borderId="6" xfId="0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/>
    </xf>
    <xf numFmtId="0" fontId="4" fillId="17" borderId="6" xfId="0" applyFont="1" applyFill="1" applyBorder="1" applyAlignment="1">
      <alignment horizontal="center"/>
    </xf>
    <xf numFmtId="0" fontId="61" fillId="17" borderId="14" xfId="0" applyFont="1" applyFill="1" applyBorder="1" applyAlignment="1">
      <alignment horizontal="center" vertical="center"/>
    </xf>
    <xf numFmtId="0" fontId="61" fillId="17" borderId="16" xfId="0" applyFont="1" applyFill="1" applyBorder="1" applyAlignment="1">
      <alignment horizontal="center" vertical="center"/>
    </xf>
    <xf numFmtId="0" fontId="60" fillId="5" borderId="0" xfId="0" applyFont="1" applyFill="1" applyAlignment="1">
      <alignment horizontal="center" vertical="center"/>
    </xf>
    <xf numFmtId="0" fontId="57" fillId="12" borderId="14" xfId="0" applyFont="1" applyFill="1" applyBorder="1" applyAlignment="1">
      <alignment horizontal="center" vertical="center"/>
    </xf>
    <xf numFmtId="0" fontId="57" fillId="12" borderId="16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58" fillId="16" borderId="4" xfId="0" applyFont="1" applyFill="1" applyBorder="1" applyAlignment="1">
      <alignment horizontal="center" vertical="center"/>
    </xf>
    <xf numFmtId="0" fontId="58" fillId="16" borderId="6" xfId="0" applyFont="1" applyFill="1" applyBorder="1" applyAlignment="1">
      <alignment horizontal="center" vertical="center"/>
    </xf>
    <xf numFmtId="0" fontId="58" fillId="16" borderId="8" xfId="0" applyFont="1" applyFill="1" applyBorder="1" applyAlignment="1">
      <alignment horizontal="center" vertical="center"/>
    </xf>
    <xf numFmtId="0" fontId="58" fillId="16" borderId="9" xfId="0" applyFont="1" applyFill="1" applyBorder="1" applyAlignment="1">
      <alignment horizontal="center" vertical="center"/>
    </xf>
    <xf numFmtId="0" fontId="58" fillId="16" borderId="11" xfId="0" applyFont="1" applyFill="1" applyBorder="1" applyAlignment="1">
      <alignment horizontal="center" vertical="center"/>
    </xf>
    <xf numFmtId="0" fontId="58" fillId="16" borderId="13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/>
    </xf>
    <xf numFmtId="0" fontId="54" fillId="15" borderId="14" xfId="0" applyFont="1" applyFill="1" applyBorder="1" applyAlignment="1">
      <alignment horizontal="center" vertical="center"/>
    </xf>
    <xf numFmtId="0" fontId="54" fillId="15" borderId="16" xfId="0" applyFont="1" applyFill="1" applyBorder="1" applyAlignment="1">
      <alignment horizontal="center" vertical="center"/>
    </xf>
    <xf numFmtId="0" fontId="49" fillId="15" borderId="14" xfId="0" applyFont="1" applyFill="1" applyBorder="1" applyAlignment="1">
      <alignment horizontal="center" vertical="center"/>
    </xf>
    <xf numFmtId="0" fontId="49" fillId="15" borderId="16" xfId="0" applyFont="1" applyFill="1" applyBorder="1" applyAlignment="1">
      <alignment horizontal="center" vertical="center"/>
    </xf>
    <xf numFmtId="0" fontId="20" fillId="5" borderId="45" xfId="0" applyFont="1" applyFill="1" applyBorder="1" applyAlignment="1" applyProtection="1">
      <alignment horizontal="center" vertical="center"/>
      <protection locked="0"/>
    </xf>
    <xf numFmtId="0" fontId="20" fillId="5" borderId="46" xfId="0" applyFont="1" applyFill="1" applyBorder="1" applyAlignment="1" applyProtection="1">
      <alignment horizontal="center" vertical="center"/>
      <protection locked="0"/>
    </xf>
    <xf numFmtId="0" fontId="15" fillId="20" borderId="45" xfId="0" applyFont="1" applyFill="1" applyBorder="1" applyAlignment="1">
      <alignment horizontal="center" vertical="center"/>
    </xf>
    <xf numFmtId="0" fontId="27" fillId="20" borderId="20" xfId="0" applyFont="1" applyFill="1" applyBorder="1" applyAlignment="1">
      <alignment horizontal="center" vertical="center"/>
    </xf>
    <xf numFmtId="0" fontId="27" fillId="20" borderId="21" xfId="0" applyFont="1" applyFill="1" applyBorder="1" applyAlignment="1">
      <alignment horizontal="center" vertical="center"/>
    </xf>
    <xf numFmtId="0" fontId="27" fillId="20" borderId="46" xfId="0" applyFont="1" applyFill="1" applyBorder="1" applyAlignment="1">
      <alignment horizontal="center" vertical="center"/>
    </xf>
    <xf numFmtId="0" fontId="27" fillId="20" borderId="28" xfId="0" applyFont="1" applyFill="1" applyBorder="1" applyAlignment="1">
      <alignment horizontal="center" vertical="center"/>
    </xf>
    <xf numFmtId="0" fontId="27" fillId="20" borderId="29" xfId="0" applyFont="1" applyFill="1" applyBorder="1" applyAlignment="1">
      <alignment horizontal="center" vertical="center"/>
    </xf>
    <xf numFmtId="0" fontId="38" fillId="5" borderId="22" xfId="0" applyFont="1" applyFill="1" applyBorder="1" applyAlignment="1" applyProtection="1">
      <alignment horizontal="center" vertical="center"/>
      <protection locked="0"/>
    </xf>
    <xf numFmtId="0" fontId="38" fillId="5" borderId="30" xfId="0" applyFont="1" applyFill="1" applyBorder="1" applyAlignment="1" applyProtection="1">
      <alignment horizontal="center" vertical="center"/>
      <protection locked="0"/>
    </xf>
    <xf numFmtId="0" fontId="20" fillId="5" borderId="22" xfId="0" applyFont="1" applyFill="1" applyBorder="1" applyAlignment="1" applyProtection="1">
      <alignment horizontal="center" vertical="center"/>
      <protection locked="0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4" fillId="11" borderId="4" xfId="2" applyFont="1" applyFill="1" applyBorder="1" applyAlignment="1">
      <alignment horizontal="center" vertical="center" textRotation="180"/>
    </xf>
    <xf numFmtId="0" fontId="14" fillId="11" borderId="11" xfId="2" applyFont="1" applyFill="1" applyBorder="1" applyAlignment="1">
      <alignment horizontal="center" vertical="center" textRotation="180"/>
    </xf>
    <xf numFmtId="164" fontId="16" fillId="11" borderId="0" xfId="0" applyNumberFormat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64" fontId="17" fillId="11" borderId="12" xfId="0" applyNumberFormat="1" applyFont="1" applyFill="1" applyBorder="1" applyAlignment="1">
      <alignment horizontal="center" vertical="center"/>
    </xf>
    <xf numFmtId="164" fontId="17" fillId="11" borderId="13" xfId="0" applyNumberFormat="1" applyFont="1" applyFill="1" applyBorder="1" applyAlignment="1">
      <alignment horizontal="center" vertical="center"/>
    </xf>
    <xf numFmtId="0" fontId="14" fillId="9" borderId="8" xfId="2" applyFont="1" applyFill="1" applyBorder="1" applyAlignment="1">
      <alignment vertical="center" textRotation="180"/>
    </xf>
    <xf numFmtId="0" fontId="14" fillId="9" borderId="11" xfId="2" applyFont="1" applyFill="1" applyBorder="1" applyAlignment="1">
      <alignment vertical="center" textRotation="180"/>
    </xf>
    <xf numFmtId="0" fontId="19" fillId="9" borderId="0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4" fillId="11" borderId="5" xfId="2" applyFont="1" applyFill="1" applyBorder="1" applyAlignment="1">
      <alignment horizontal="center" vertical="center" textRotation="180"/>
    </xf>
    <xf numFmtId="0" fontId="14" fillId="11" borderId="12" xfId="2" applyFont="1" applyFill="1" applyBorder="1" applyAlignment="1">
      <alignment horizontal="center" vertical="center" textRotation="180"/>
    </xf>
    <xf numFmtId="0" fontId="3" fillId="4" borderId="55" xfId="3" applyBorder="1" applyAlignment="1">
      <alignment horizontal="center" vertical="center" textRotation="180"/>
    </xf>
    <xf numFmtId="0" fontId="3" fillId="4" borderId="17" xfId="3" applyBorder="1" applyAlignment="1">
      <alignment horizontal="center" vertical="center" textRotation="180"/>
    </xf>
    <xf numFmtId="0" fontId="30" fillId="2" borderId="10" xfId="1" applyFont="1" applyBorder="1" applyAlignment="1">
      <alignment horizontal="center" vertical="center"/>
    </xf>
    <xf numFmtId="0" fontId="30" fillId="2" borderId="3" xfId="1" applyFont="1" applyBorder="1" applyAlignment="1">
      <alignment horizontal="center" vertical="center"/>
    </xf>
    <xf numFmtId="0" fontId="5" fillId="3" borderId="10" xfId="2" applyFont="1" applyBorder="1" applyAlignment="1">
      <alignment horizontal="center" vertical="center"/>
    </xf>
    <xf numFmtId="0" fontId="5" fillId="3" borderId="3" xfId="2" applyFont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3" fillId="4" borderId="54" xfId="3" applyBorder="1" applyAlignment="1">
      <alignment horizontal="center" vertical="center" textRotation="180"/>
    </xf>
    <xf numFmtId="0" fontId="3" fillId="4" borderId="47" xfId="3" applyBorder="1" applyAlignment="1">
      <alignment horizontal="center" vertical="center" textRotation="180"/>
    </xf>
    <xf numFmtId="0" fontId="3" fillId="4" borderId="49" xfId="3" applyBorder="1" applyAlignment="1">
      <alignment horizontal="center" vertical="center" textRotation="180"/>
    </xf>
    <xf numFmtId="0" fontId="3" fillId="4" borderId="48" xfId="3" applyBorder="1" applyAlignment="1">
      <alignment horizontal="center" vertical="center" textRotation="180"/>
    </xf>
    <xf numFmtId="0" fontId="36" fillId="5" borderId="42" xfId="0" applyFont="1" applyFill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27" fillId="20" borderId="46" xfId="0" quotePrefix="1" applyFont="1" applyFill="1" applyBorder="1" applyAlignment="1">
      <alignment horizontal="center" vertical="center"/>
    </xf>
    <xf numFmtId="0" fontId="8" fillId="2" borderId="10" xfId="1" applyFont="1" applyBorder="1" applyAlignment="1">
      <alignment vertical="center" textRotation="180"/>
    </xf>
    <xf numFmtId="0" fontId="9" fillId="3" borderId="10" xfId="2" applyFont="1" applyBorder="1" applyAlignment="1">
      <alignment vertical="center" textRotation="180"/>
    </xf>
    <xf numFmtId="0" fontId="13" fillId="5" borderId="10" xfId="0" applyFont="1" applyFill="1" applyBorder="1" applyAlignment="1">
      <alignment vertical="center" textRotation="180"/>
    </xf>
    <xf numFmtId="0" fontId="13" fillId="5" borderId="9" xfId="0" applyFont="1" applyFill="1" applyBorder="1" applyAlignment="1">
      <alignment vertical="center" textRotation="180"/>
    </xf>
    <xf numFmtId="0" fontId="71" fillId="20" borderId="25" xfId="0" applyFont="1" applyFill="1" applyBorder="1" applyAlignment="1">
      <alignment horizontal="center" vertical="center"/>
    </xf>
    <xf numFmtId="0" fontId="71" fillId="20" borderId="9" xfId="0" applyFont="1" applyFill="1" applyBorder="1" applyAlignment="1">
      <alignment horizontal="center" vertical="center"/>
    </xf>
    <xf numFmtId="0" fontId="71" fillId="20" borderId="27" xfId="0" applyFont="1" applyFill="1" applyBorder="1" applyAlignment="1">
      <alignment horizontal="center" vertical="center"/>
    </xf>
    <xf numFmtId="0" fontId="71" fillId="20" borderId="29" xfId="0" applyFont="1" applyFill="1" applyBorder="1" applyAlignment="1">
      <alignment horizontal="center" vertical="center"/>
    </xf>
    <xf numFmtId="0" fontId="70" fillId="20" borderId="25" xfId="0" applyFont="1" applyFill="1" applyBorder="1" applyAlignment="1">
      <alignment horizontal="center" vertical="center"/>
    </xf>
    <xf numFmtId="0" fontId="27" fillId="20" borderId="0" xfId="0" applyFont="1" applyFill="1" applyBorder="1" applyAlignment="1">
      <alignment horizontal="center" vertical="center"/>
    </xf>
    <xf numFmtId="0" fontId="15" fillId="20" borderId="15" xfId="0" applyFont="1" applyFill="1" applyBorder="1" applyAlignment="1">
      <alignment horizontal="center" vertical="center"/>
    </xf>
    <xf numFmtId="0" fontId="27" fillId="20" borderId="15" xfId="0" applyFont="1" applyFill="1" applyBorder="1" applyAlignment="1">
      <alignment horizontal="center" vertical="center"/>
    </xf>
    <xf numFmtId="0" fontId="27" fillId="20" borderId="16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vertical="center"/>
    </xf>
    <xf numFmtId="0" fontId="6" fillId="8" borderId="36" xfId="0" applyFont="1" applyFill="1" applyBorder="1" applyAlignment="1">
      <alignment vertical="center"/>
    </xf>
    <xf numFmtId="0" fontId="6" fillId="8" borderId="25" xfId="0" applyFont="1" applyFill="1" applyBorder="1" applyAlignment="1">
      <alignment vertical="center"/>
    </xf>
    <xf numFmtId="0" fontId="6" fillId="8" borderId="37" xfId="0" applyFont="1" applyFill="1" applyBorder="1" applyAlignment="1">
      <alignment vertical="center"/>
    </xf>
    <xf numFmtId="0" fontId="6" fillId="8" borderId="27" xfId="0" applyFont="1" applyFill="1" applyBorder="1" applyAlignment="1">
      <alignment vertical="center"/>
    </xf>
    <xf numFmtId="0" fontId="6" fillId="8" borderId="38" xfId="0" applyFont="1" applyFill="1" applyBorder="1" applyAlignment="1">
      <alignment vertical="center"/>
    </xf>
    <xf numFmtId="0" fontId="30" fillId="2" borderId="2" xfId="1" applyFont="1" applyBorder="1" applyAlignment="1">
      <alignment horizontal="center" vertical="center"/>
    </xf>
    <xf numFmtId="0" fontId="5" fillId="3" borderId="2" xfId="2" applyFont="1" applyBorder="1" applyAlignment="1">
      <alignment horizontal="center" vertical="center"/>
    </xf>
    <xf numFmtId="0" fontId="16" fillId="12" borderId="22" xfId="0" applyFont="1" applyFill="1" applyBorder="1" applyAlignment="1">
      <alignment horizontal="center" vertical="center"/>
    </xf>
    <xf numFmtId="0" fontId="3" fillId="4" borderId="52" xfId="3" applyBorder="1" applyAlignment="1">
      <alignment horizontal="center" vertical="center" textRotation="180"/>
    </xf>
    <xf numFmtId="0" fontId="3" fillId="4" borderId="53" xfId="3" applyBorder="1" applyAlignment="1">
      <alignment horizontal="center" vertical="center" textRotation="180"/>
    </xf>
    <xf numFmtId="0" fontId="41" fillId="5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27" fillId="7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70" fillId="20" borderId="51" xfId="0" applyFont="1" applyFill="1" applyBorder="1" applyAlignment="1">
      <alignment horizontal="center" vertical="center"/>
    </xf>
    <xf numFmtId="0" fontId="27" fillId="20" borderId="5" xfId="0" applyFont="1" applyFill="1" applyBorder="1" applyAlignment="1">
      <alignment horizontal="center" vertical="center"/>
    </xf>
    <xf numFmtId="0" fontId="15" fillId="23" borderId="45" xfId="0" applyFont="1" applyFill="1" applyBorder="1" applyAlignment="1">
      <alignment horizontal="center" vertical="center"/>
    </xf>
    <xf numFmtId="0" fontId="27" fillId="23" borderId="20" xfId="0" applyFont="1" applyFill="1" applyBorder="1" applyAlignment="1">
      <alignment horizontal="center" vertical="center"/>
    </xf>
    <xf numFmtId="0" fontId="27" fillId="23" borderId="21" xfId="0" applyFont="1" applyFill="1" applyBorder="1" applyAlignment="1">
      <alignment horizontal="center" vertical="center"/>
    </xf>
    <xf numFmtId="0" fontId="27" fillId="23" borderId="46" xfId="0" applyFont="1" applyFill="1" applyBorder="1" applyAlignment="1">
      <alignment horizontal="center" vertical="center"/>
    </xf>
    <xf numFmtId="0" fontId="27" fillId="23" borderId="28" xfId="0" applyFont="1" applyFill="1" applyBorder="1" applyAlignment="1">
      <alignment horizontal="center" vertical="center"/>
    </xf>
    <xf numFmtId="0" fontId="27" fillId="23" borderId="29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0" fontId="69" fillId="23" borderId="15" xfId="0" applyFont="1" applyFill="1" applyBorder="1" applyAlignment="1">
      <alignment horizontal="center" vertical="center"/>
    </xf>
    <xf numFmtId="0" fontId="63" fillId="23" borderId="15" xfId="0" applyFont="1" applyFill="1" applyBorder="1" applyAlignment="1">
      <alignment horizontal="center" vertical="center"/>
    </xf>
    <xf numFmtId="0" fontId="63" fillId="23" borderId="16" xfId="0" applyFont="1" applyFill="1" applyBorder="1" applyAlignment="1">
      <alignment horizontal="center" vertical="center"/>
    </xf>
    <xf numFmtId="0" fontId="26" fillId="23" borderId="51" xfId="0" applyFont="1" applyFill="1" applyBorder="1" applyAlignment="1">
      <alignment horizontal="center" vertical="center"/>
    </xf>
    <xf numFmtId="0" fontId="4" fillId="23" borderId="5" xfId="0" applyFont="1" applyFill="1" applyBorder="1" applyAlignment="1">
      <alignment horizontal="center" vertical="center"/>
    </xf>
    <xf numFmtId="0" fontId="39" fillId="23" borderId="25" xfId="0" applyFont="1" applyFill="1" applyBorder="1" applyAlignment="1">
      <alignment horizontal="center" vertical="center"/>
    </xf>
    <xf numFmtId="0" fontId="39" fillId="23" borderId="9" xfId="0" applyFont="1" applyFill="1" applyBorder="1" applyAlignment="1">
      <alignment horizontal="center" vertical="center"/>
    </xf>
    <xf numFmtId="0" fontId="39" fillId="23" borderId="27" xfId="0" applyFont="1" applyFill="1" applyBorder="1" applyAlignment="1">
      <alignment horizontal="center" vertical="center"/>
    </xf>
    <xf numFmtId="0" fontId="39" fillId="23" borderId="29" xfId="0" applyFont="1" applyFill="1" applyBorder="1" applyAlignment="1">
      <alignment horizontal="center" vertical="center"/>
    </xf>
    <xf numFmtId="0" fontId="70" fillId="25" borderId="51" xfId="0" applyFont="1" applyFill="1" applyBorder="1" applyAlignment="1" applyProtection="1">
      <alignment horizontal="center" vertical="center"/>
    </xf>
    <xf numFmtId="0" fontId="27" fillId="25" borderId="6" xfId="0" applyFont="1" applyFill="1" applyBorder="1" applyAlignment="1" applyProtection="1">
      <alignment horizontal="center" vertical="center"/>
    </xf>
    <xf numFmtId="0" fontId="15" fillId="25" borderId="14" xfId="0" applyFont="1" applyFill="1" applyBorder="1" applyAlignment="1" applyProtection="1">
      <alignment horizontal="center" vertical="center"/>
    </xf>
    <xf numFmtId="0" fontId="27" fillId="25" borderId="15" xfId="0" applyFont="1" applyFill="1" applyBorder="1" applyAlignment="1" applyProtection="1">
      <alignment horizontal="center" vertical="center"/>
    </xf>
    <xf numFmtId="0" fontId="15" fillId="25" borderId="15" xfId="0" applyFont="1" applyFill="1" applyBorder="1" applyAlignment="1" applyProtection="1">
      <alignment horizontal="center" vertical="center"/>
    </xf>
    <xf numFmtId="0" fontId="15" fillId="24" borderId="45" xfId="0" applyFont="1" applyFill="1" applyBorder="1" applyAlignment="1" applyProtection="1">
      <alignment horizontal="center" vertical="center"/>
    </xf>
    <xf numFmtId="0" fontId="27" fillId="24" borderId="20" xfId="0" applyFont="1" applyFill="1" applyBorder="1" applyAlignment="1">
      <alignment horizontal="center" vertical="center"/>
    </xf>
    <xf numFmtId="0" fontId="27" fillId="24" borderId="21" xfId="0" applyFont="1" applyFill="1" applyBorder="1" applyAlignment="1">
      <alignment horizontal="center" vertical="center"/>
    </xf>
    <xf numFmtId="0" fontId="27" fillId="24" borderId="8" xfId="0" applyFont="1" applyFill="1" applyBorder="1" applyAlignment="1">
      <alignment horizontal="center" vertical="center"/>
    </xf>
    <xf numFmtId="0" fontId="27" fillId="24" borderId="0" xfId="0" applyFont="1" applyFill="1" applyAlignment="1">
      <alignment horizontal="center" vertical="center"/>
    </xf>
    <xf numFmtId="0" fontId="27" fillId="24" borderId="9" xfId="0" applyFont="1" applyFill="1" applyBorder="1" applyAlignment="1">
      <alignment horizontal="center" vertical="center"/>
    </xf>
    <xf numFmtId="0" fontId="27" fillId="24" borderId="46" xfId="0" applyFont="1" applyFill="1" applyBorder="1" applyAlignment="1">
      <alignment horizontal="center" vertical="center"/>
    </xf>
    <xf numFmtId="0" fontId="27" fillId="24" borderId="28" xfId="0" applyFont="1" applyFill="1" applyBorder="1" applyAlignment="1">
      <alignment horizontal="center" vertical="center"/>
    </xf>
    <xf numFmtId="0" fontId="27" fillId="24" borderId="29" xfId="0" applyFont="1" applyFill="1" applyBorder="1" applyAlignment="1">
      <alignment horizontal="center" vertical="center"/>
    </xf>
    <xf numFmtId="0" fontId="9" fillId="3" borderId="10" xfId="2" applyFont="1" applyBorder="1" applyAlignment="1" applyProtection="1">
      <alignment vertical="center" textRotation="180"/>
    </xf>
    <xf numFmtId="0" fontId="36" fillId="5" borderId="42" xfId="0" applyFont="1" applyFill="1" applyBorder="1" applyAlignment="1" applyProtection="1">
      <alignment horizontal="center" vertical="center"/>
    </xf>
    <xf numFmtId="0" fontId="36" fillId="5" borderId="43" xfId="0" applyFont="1" applyFill="1" applyBorder="1" applyAlignment="1" applyProtection="1">
      <alignment horizontal="center" vertical="center"/>
    </xf>
    <xf numFmtId="0" fontId="37" fillId="0" borderId="44" xfId="0" applyFont="1" applyBorder="1" applyAlignment="1" applyProtection="1">
      <alignment horizontal="center" vertical="center"/>
    </xf>
    <xf numFmtId="0" fontId="38" fillId="5" borderId="10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vertical="center" textRotation="180"/>
    </xf>
    <xf numFmtId="0" fontId="8" fillId="2" borderId="10" xfId="1" applyFont="1" applyBorder="1" applyAlignment="1" applyProtection="1">
      <alignment vertical="center" textRotation="180"/>
    </xf>
    <xf numFmtId="0" fontId="20" fillId="5" borderId="8" xfId="0" applyFont="1" applyFill="1" applyBorder="1" applyAlignment="1" applyProtection="1">
      <alignment horizontal="center" vertical="center"/>
      <protection locked="0"/>
    </xf>
    <xf numFmtId="0" fontId="71" fillId="25" borderId="25" xfId="0" applyFont="1" applyFill="1" applyBorder="1" applyAlignment="1" applyProtection="1">
      <alignment horizontal="center" vertical="center"/>
    </xf>
    <xf numFmtId="0" fontId="71" fillId="25" borderId="9" xfId="0" applyFont="1" applyFill="1" applyBorder="1" applyAlignment="1" applyProtection="1">
      <alignment horizontal="center" vertical="center"/>
    </xf>
    <xf numFmtId="0" fontId="71" fillId="25" borderId="27" xfId="0" applyFont="1" applyFill="1" applyBorder="1" applyAlignment="1" applyProtection="1">
      <alignment horizontal="center" vertical="center"/>
    </xf>
    <xf numFmtId="0" fontId="71" fillId="25" borderId="29" xfId="0" applyFont="1" applyFill="1" applyBorder="1" applyAlignment="1" applyProtection="1">
      <alignment horizontal="center" vertical="center"/>
    </xf>
    <xf numFmtId="0" fontId="3" fillId="4" borderId="49" xfId="3" applyBorder="1" applyAlignment="1" applyProtection="1">
      <alignment horizontal="center" vertical="center" textRotation="180"/>
    </xf>
    <xf numFmtId="0" fontId="3" fillId="4" borderId="48" xfId="3" applyBorder="1" applyAlignment="1" applyProtection="1">
      <alignment horizontal="center" vertical="center" textRotation="180"/>
    </xf>
    <xf numFmtId="0" fontId="30" fillId="2" borderId="22" xfId="1" applyFont="1" applyBorder="1" applyAlignment="1" applyProtection="1">
      <alignment horizontal="center" vertical="center"/>
    </xf>
    <xf numFmtId="0" fontId="30" fillId="2" borderId="3" xfId="1" applyFont="1" applyBorder="1" applyAlignment="1" applyProtection="1">
      <alignment horizontal="center" vertical="center"/>
    </xf>
    <xf numFmtId="0" fontId="5" fillId="3" borderId="22" xfId="2" applyFont="1" applyBorder="1" applyAlignment="1" applyProtection="1">
      <alignment horizontal="center" vertical="center"/>
    </xf>
    <xf numFmtId="0" fontId="5" fillId="3" borderId="3" xfId="2" applyFont="1" applyBorder="1" applyAlignment="1" applyProtection="1">
      <alignment horizontal="center" vertical="center"/>
    </xf>
    <xf numFmtId="0" fontId="16" fillId="12" borderId="22" xfId="0" applyFont="1" applyFill="1" applyBorder="1" applyAlignment="1" applyProtection="1">
      <alignment horizontal="center" vertical="center"/>
    </xf>
    <xf numFmtId="0" fontId="16" fillId="12" borderId="3" xfId="0" applyFont="1" applyFill="1" applyBorder="1" applyAlignment="1" applyProtection="1">
      <alignment horizontal="center" vertical="center"/>
    </xf>
    <xf numFmtId="0" fontId="14" fillId="9" borderId="8" xfId="2" applyFont="1" applyFill="1" applyBorder="1" applyAlignment="1" applyProtection="1">
      <alignment vertical="center" textRotation="180"/>
    </xf>
    <xf numFmtId="0" fontId="14" fillId="9" borderId="11" xfId="2" applyFont="1" applyFill="1" applyBorder="1" applyAlignment="1" applyProtection="1">
      <alignment vertical="center" textRotation="180"/>
    </xf>
    <xf numFmtId="0" fontId="19" fillId="9" borderId="0" xfId="0" applyFont="1" applyFill="1" applyBorder="1" applyAlignment="1" applyProtection="1">
      <alignment horizontal="center" vertical="center"/>
    </xf>
    <xf numFmtId="0" fontId="19" fillId="9" borderId="12" xfId="0" applyFont="1" applyFill="1" applyBorder="1" applyAlignment="1" applyProtection="1">
      <alignment horizontal="center" vertical="center"/>
    </xf>
    <xf numFmtId="0" fontId="14" fillId="11" borderId="4" xfId="2" applyFont="1" applyFill="1" applyBorder="1" applyAlignment="1" applyProtection="1">
      <alignment horizontal="center" vertical="center" textRotation="180"/>
    </xf>
    <xf numFmtId="0" fontId="14" fillId="11" borderId="11" xfId="2" applyFont="1" applyFill="1" applyBorder="1" applyAlignment="1" applyProtection="1">
      <alignment horizontal="center" vertical="center" textRotation="180"/>
    </xf>
    <xf numFmtId="164" fontId="16" fillId="11" borderId="0" xfId="0" applyNumberFormat="1" applyFont="1" applyFill="1" applyBorder="1" applyAlignment="1" applyProtection="1">
      <alignment horizontal="center" vertical="center"/>
    </xf>
    <xf numFmtId="164" fontId="16" fillId="11" borderId="9" xfId="0" applyNumberFormat="1" applyFont="1" applyFill="1" applyBorder="1" applyAlignment="1" applyProtection="1">
      <alignment horizontal="center" vertical="center"/>
    </xf>
    <xf numFmtId="164" fontId="17" fillId="11" borderId="12" xfId="0" applyNumberFormat="1" applyFont="1" applyFill="1" applyBorder="1" applyAlignment="1" applyProtection="1">
      <alignment horizontal="center" vertical="center"/>
    </xf>
    <xf numFmtId="164" fontId="17" fillId="11" borderId="13" xfId="0" applyNumberFormat="1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vertical="center" textRotation="180"/>
    </xf>
    <xf numFmtId="0" fontId="38" fillId="5" borderId="22" xfId="0" applyFont="1" applyFill="1" applyBorder="1" applyAlignment="1" applyProtection="1">
      <alignment horizontal="center" vertical="center"/>
    </xf>
    <xf numFmtId="0" fontId="38" fillId="5" borderId="10" xfId="0" applyFont="1" applyFill="1" applyBorder="1" applyAlignment="1" applyProtection="1">
      <alignment horizontal="center" vertical="center"/>
    </xf>
    <xf numFmtId="0" fontId="38" fillId="5" borderId="30" xfId="0" applyFont="1" applyFill="1" applyBorder="1" applyAlignment="1" applyProtection="1">
      <alignment horizontal="center" vertical="center"/>
    </xf>
    <xf numFmtId="0" fontId="14" fillId="11" borderId="5" xfId="2" applyFont="1" applyFill="1" applyBorder="1" applyAlignment="1" applyProtection="1">
      <alignment horizontal="center" vertical="center" textRotation="180"/>
    </xf>
    <xf numFmtId="0" fontId="14" fillId="11" borderId="12" xfId="2" applyFont="1" applyFill="1" applyBorder="1" applyAlignment="1" applyProtection="1">
      <alignment horizontal="center" vertical="center" textRotation="180"/>
    </xf>
    <xf numFmtId="0" fontId="41" fillId="5" borderId="0" xfId="0" applyFont="1" applyFill="1" applyAlignment="1" applyProtection="1">
      <alignment horizontal="center" vertical="center"/>
    </xf>
    <xf numFmtId="0" fontId="15" fillId="7" borderId="14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15" fillId="7" borderId="15" xfId="0" applyFont="1" applyFill="1" applyBorder="1" applyAlignment="1" applyProtection="1">
      <alignment horizontal="center" vertical="center"/>
    </xf>
    <xf numFmtId="0" fontId="44" fillId="13" borderId="0" xfId="0" applyFont="1" applyFill="1" applyBorder="1" applyAlignment="1">
      <alignment horizontal="center" vertical="center"/>
    </xf>
    <xf numFmtId="0" fontId="34" fillId="13" borderId="3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73" fillId="2" borderId="50" xfId="1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/>
    </xf>
    <xf numFmtId="0" fontId="1" fillId="2" borderId="50" xfId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73" fillId="2" borderId="51" xfId="1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0" fontId="34" fillId="13" borderId="0" xfId="0" applyFont="1" applyFill="1" applyBorder="1" applyAlignment="1">
      <alignment horizontal="center" vertical="center"/>
    </xf>
    <xf numFmtId="0" fontId="35" fillId="12" borderId="20" xfId="0" applyFont="1" applyFill="1" applyBorder="1" applyAlignment="1">
      <alignment horizontal="center" vertical="center"/>
    </xf>
    <xf numFmtId="0" fontId="35" fillId="12" borderId="36" xfId="0" applyFont="1" applyFill="1" applyBorder="1" applyAlignment="1">
      <alignment horizontal="center" vertical="center"/>
    </xf>
    <xf numFmtId="0" fontId="35" fillId="12" borderId="0" xfId="0" applyFont="1" applyFill="1" applyBorder="1" applyAlignment="1">
      <alignment horizontal="center" vertical="center"/>
    </xf>
    <xf numFmtId="0" fontId="35" fillId="12" borderId="37" xfId="0" applyFont="1" applyFill="1" applyBorder="1" applyAlignment="1">
      <alignment horizontal="center" vertical="center"/>
    </xf>
    <xf numFmtId="0" fontId="35" fillId="12" borderId="28" xfId="0" applyFont="1" applyFill="1" applyBorder="1" applyAlignment="1">
      <alignment horizontal="center" vertical="center"/>
    </xf>
    <xf numFmtId="0" fontId="35" fillId="12" borderId="38" xfId="0" applyFon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43" fillId="13" borderId="20" xfId="0" applyFont="1" applyFill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6" fillId="13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27" fillId="13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2" fillId="13" borderId="20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1" fillId="2" borderId="51" xfId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8" fillId="21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7" borderId="40" xfId="0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vertical="center" textRotation="180"/>
    </xf>
    <xf numFmtId="0" fontId="20" fillId="5" borderId="1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protection locked="0"/>
    </xf>
    <xf numFmtId="0" fontId="20" fillId="0" borderId="30" xfId="0" applyFont="1" applyBorder="1" applyAlignment="1" applyProtection="1">
      <protection locked="0"/>
    </xf>
    <xf numFmtId="0" fontId="9" fillId="3" borderId="2" xfId="2" applyFont="1" applyBorder="1" applyAlignment="1">
      <alignment vertical="center" textRotation="180"/>
    </xf>
    <xf numFmtId="0" fontId="8" fillId="2" borderId="2" xfId="1" applyFont="1" applyBorder="1" applyAlignment="1">
      <alignment vertical="center" textRotation="180"/>
    </xf>
    <xf numFmtId="0" fontId="21" fillId="5" borderId="24" xfId="0" applyFont="1" applyFill="1" applyBorder="1" applyAlignment="1" applyProtection="1">
      <alignment horizontal="center" vertical="center"/>
      <protection locked="0"/>
    </xf>
    <xf numFmtId="0" fontId="21" fillId="5" borderId="26" xfId="0" applyFont="1" applyFill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protection locked="0"/>
    </xf>
    <xf numFmtId="0" fontId="21" fillId="0" borderId="32" xfId="0" applyFont="1" applyBorder="1" applyAlignment="1" applyProtection="1">
      <protection locked="0"/>
    </xf>
    <xf numFmtId="0" fontId="12" fillId="5" borderId="36" xfId="0" applyFont="1" applyFill="1" applyBorder="1" applyAlignment="1" applyProtection="1">
      <alignment horizontal="center" vertical="center"/>
      <protection locked="0"/>
    </xf>
    <xf numFmtId="0" fontId="12" fillId="5" borderId="37" xfId="0" applyFont="1" applyFill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protection locked="0"/>
    </xf>
    <xf numFmtId="0" fontId="12" fillId="0" borderId="38" xfId="0" applyFont="1" applyBorder="1" applyAlignment="1" applyProtection="1">
      <protection locked="0"/>
    </xf>
    <xf numFmtId="0" fontId="11" fillId="5" borderId="2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protection locked="0"/>
    </xf>
    <xf numFmtId="0" fontId="11" fillId="0" borderId="28" xfId="0" applyFont="1" applyBorder="1" applyAlignment="1" applyProtection="1">
      <protection locked="0"/>
    </xf>
    <xf numFmtId="0" fontId="23" fillId="2" borderId="18" xfId="1" applyFont="1" applyBorder="1" applyAlignment="1">
      <alignment horizontal="center" vertical="center"/>
    </xf>
    <xf numFmtId="0" fontId="5" fillId="3" borderId="18" xfId="2" applyFont="1" applyBorder="1" applyAlignment="1">
      <alignment horizontal="center" vertical="center"/>
    </xf>
    <xf numFmtId="0" fontId="3" fillId="4" borderId="41" xfId="3" applyBorder="1" applyAlignment="1">
      <alignment horizontal="center" vertical="center" textRotation="180"/>
    </xf>
    <xf numFmtId="0" fontId="18" fillId="12" borderId="18" xfId="0" applyFont="1" applyFill="1" applyBorder="1" applyAlignment="1">
      <alignment horizontal="center" vertical="center"/>
    </xf>
    <xf numFmtId="164" fontId="16" fillId="11" borderId="41" xfId="0" applyNumberFormat="1" applyFont="1" applyFill="1" applyBorder="1" applyAlignment="1">
      <alignment horizontal="center" vertical="center"/>
    </xf>
    <xf numFmtId="164" fontId="16" fillId="11" borderId="18" xfId="0" applyNumberFormat="1" applyFont="1" applyFill="1" applyBorder="1" applyAlignment="1">
      <alignment horizontal="center" vertical="center"/>
    </xf>
    <xf numFmtId="164" fontId="17" fillId="11" borderId="41" xfId="0" applyNumberFormat="1" applyFont="1" applyFill="1" applyBorder="1" applyAlignment="1">
      <alignment horizontal="center" vertical="center"/>
    </xf>
    <xf numFmtId="164" fontId="17" fillId="11" borderId="18" xfId="0" applyNumberFormat="1" applyFont="1" applyFill="1" applyBorder="1" applyAlignment="1">
      <alignment horizontal="center" vertical="center"/>
    </xf>
    <xf numFmtId="0" fontId="14" fillId="11" borderId="39" xfId="2" applyFont="1" applyFill="1" applyBorder="1" applyAlignment="1">
      <alignment horizontal="center" vertical="center" textRotation="180"/>
    </xf>
    <xf numFmtId="0" fontId="19" fillId="9" borderId="41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14" fillId="9" borderId="39" xfId="2" applyFont="1" applyFill="1" applyBorder="1" applyAlignment="1">
      <alignment vertical="center" textRotation="180"/>
    </xf>
    <xf numFmtId="0" fontId="3" fillId="4" borderId="18" xfId="3" applyBorder="1" applyAlignment="1">
      <alignment horizontal="center" vertical="center" textRotation="180"/>
    </xf>
    <xf numFmtId="0" fontId="29" fillId="3" borderId="18" xfId="2" applyFont="1" applyBorder="1" applyAlignment="1">
      <alignment horizontal="center" vertical="center"/>
    </xf>
    <xf numFmtId="0" fontId="30" fillId="2" borderId="18" xfId="1" applyFont="1" applyBorder="1" applyAlignment="1">
      <alignment horizontal="center" vertical="center"/>
    </xf>
    <xf numFmtId="0" fontId="30" fillId="3" borderId="18" xfId="2" applyFont="1" applyBorder="1" applyAlignment="1">
      <alignment horizontal="center" vertical="center"/>
    </xf>
    <xf numFmtId="0" fontId="28" fillId="2" borderId="18" xfId="1" applyFont="1" applyBorder="1" applyAlignment="1">
      <alignment horizontal="center" vertical="center"/>
    </xf>
    <xf numFmtId="0" fontId="4" fillId="0" borderId="7" xfId="0" applyFont="1" applyBorder="1"/>
    <xf numFmtId="0" fontId="0" fillId="0" borderId="7" xfId="0" applyFont="1" applyBorder="1" applyAlignment="1">
      <alignment horizontal="center" vertical="center"/>
    </xf>
  </cellXfs>
  <cellStyles count="7">
    <cellStyle name="Berekening" xfId="3" builtinId="22"/>
    <cellStyle name="Controlecel" xfId="5" builtinId="23"/>
    <cellStyle name="Goed" xfId="1" builtinId="26"/>
    <cellStyle name="Neutraal" xfId="4" builtinId="28"/>
    <cellStyle name="Ongeldig" xfId="2" builtinId="27"/>
    <cellStyle name="Procent" xfId="6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104776</xdr:colOff>
      <xdr:row>80</xdr:row>
      <xdr:rowOff>47626</xdr:rowOff>
    </xdr:from>
    <xdr:to>
      <xdr:col>9</xdr:col>
      <xdr:colOff>522534</xdr:colOff>
      <xdr:row>85</xdr:row>
      <xdr:rowOff>123825</xdr:rowOff>
    </xdr:to>
    <xdr:pic>
      <xdr:nvPicPr>
        <xdr:cNvPr id="2" name="Afbeelding 1" descr="logo gecentreerd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9101" y="15287626"/>
          <a:ext cx="1027358" cy="1028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16</xdr:row>
      <xdr:rowOff>47625</xdr:rowOff>
    </xdr:from>
    <xdr:to>
      <xdr:col>2</xdr:col>
      <xdr:colOff>857251</xdr:colOff>
      <xdr:row>19</xdr:row>
      <xdr:rowOff>20142</xdr:rowOff>
    </xdr:to>
    <xdr:pic>
      <xdr:nvPicPr>
        <xdr:cNvPr id="2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38</xdr:col>
      <xdr:colOff>66676</xdr:colOff>
      <xdr:row>16</xdr:row>
      <xdr:rowOff>47625</xdr:rowOff>
    </xdr:from>
    <xdr:to>
      <xdr:col>39</xdr:col>
      <xdr:colOff>857251</xdr:colOff>
      <xdr:row>19</xdr:row>
      <xdr:rowOff>20142</xdr:rowOff>
    </xdr:to>
    <xdr:pic>
      <xdr:nvPicPr>
        <xdr:cNvPr id="3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50</xdr:row>
      <xdr:rowOff>47625</xdr:rowOff>
    </xdr:from>
    <xdr:to>
      <xdr:col>2</xdr:col>
      <xdr:colOff>857251</xdr:colOff>
      <xdr:row>53</xdr:row>
      <xdr:rowOff>20142</xdr:rowOff>
    </xdr:to>
    <xdr:pic>
      <xdr:nvPicPr>
        <xdr:cNvPr id="4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38</xdr:col>
      <xdr:colOff>66676</xdr:colOff>
      <xdr:row>50</xdr:row>
      <xdr:rowOff>47625</xdr:rowOff>
    </xdr:from>
    <xdr:to>
      <xdr:col>39</xdr:col>
      <xdr:colOff>857251</xdr:colOff>
      <xdr:row>53</xdr:row>
      <xdr:rowOff>20142</xdr:rowOff>
    </xdr:to>
    <xdr:pic>
      <xdr:nvPicPr>
        <xdr:cNvPr id="5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84</xdr:row>
      <xdr:rowOff>47625</xdr:rowOff>
    </xdr:from>
    <xdr:to>
      <xdr:col>2</xdr:col>
      <xdr:colOff>857251</xdr:colOff>
      <xdr:row>87</xdr:row>
      <xdr:rowOff>20142</xdr:rowOff>
    </xdr:to>
    <xdr:pic>
      <xdr:nvPicPr>
        <xdr:cNvPr id="6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38</xdr:col>
      <xdr:colOff>66676</xdr:colOff>
      <xdr:row>84</xdr:row>
      <xdr:rowOff>47625</xdr:rowOff>
    </xdr:from>
    <xdr:to>
      <xdr:col>39</xdr:col>
      <xdr:colOff>857251</xdr:colOff>
      <xdr:row>87</xdr:row>
      <xdr:rowOff>20142</xdr:rowOff>
    </xdr:to>
    <xdr:pic>
      <xdr:nvPicPr>
        <xdr:cNvPr id="7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16</xdr:row>
      <xdr:rowOff>47625</xdr:rowOff>
    </xdr:from>
    <xdr:to>
      <xdr:col>2</xdr:col>
      <xdr:colOff>857251</xdr:colOff>
      <xdr:row>19</xdr:row>
      <xdr:rowOff>20142</xdr:rowOff>
    </xdr:to>
    <xdr:pic>
      <xdr:nvPicPr>
        <xdr:cNvPr id="3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38</xdr:col>
      <xdr:colOff>66676</xdr:colOff>
      <xdr:row>16</xdr:row>
      <xdr:rowOff>47625</xdr:rowOff>
    </xdr:from>
    <xdr:to>
      <xdr:col>39</xdr:col>
      <xdr:colOff>857251</xdr:colOff>
      <xdr:row>19</xdr:row>
      <xdr:rowOff>20142</xdr:rowOff>
    </xdr:to>
    <xdr:pic>
      <xdr:nvPicPr>
        <xdr:cNvPr id="4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50</xdr:row>
      <xdr:rowOff>47625</xdr:rowOff>
    </xdr:from>
    <xdr:to>
      <xdr:col>2</xdr:col>
      <xdr:colOff>857251</xdr:colOff>
      <xdr:row>53</xdr:row>
      <xdr:rowOff>20142</xdr:rowOff>
    </xdr:to>
    <xdr:pic>
      <xdr:nvPicPr>
        <xdr:cNvPr id="5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38</xdr:col>
      <xdr:colOff>66676</xdr:colOff>
      <xdr:row>50</xdr:row>
      <xdr:rowOff>47625</xdr:rowOff>
    </xdr:from>
    <xdr:to>
      <xdr:col>39</xdr:col>
      <xdr:colOff>857251</xdr:colOff>
      <xdr:row>53</xdr:row>
      <xdr:rowOff>20142</xdr:rowOff>
    </xdr:to>
    <xdr:pic>
      <xdr:nvPicPr>
        <xdr:cNvPr id="6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84</xdr:row>
      <xdr:rowOff>47625</xdr:rowOff>
    </xdr:from>
    <xdr:to>
      <xdr:col>2</xdr:col>
      <xdr:colOff>857251</xdr:colOff>
      <xdr:row>87</xdr:row>
      <xdr:rowOff>20142</xdr:rowOff>
    </xdr:to>
    <xdr:pic>
      <xdr:nvPicPr>
        <xdr:cNvPr id="7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38</xdr:col>
      <xdr:colOff>66676</xdr:colOff>
      <xdr:row>84</xdr:row>
      <xdr:rowOff>47625</xdr:rowOff>
    </xdr:from>
    <xdr:to>
      <xdr:col>39</xdr:col>
      <xdr:colOff>857251</xdr:colOff>
      <xdr:row>87</xdr:row>
      <xdr:rowOff>20142</xdr:rowOff>
    </xdr:to>
    <xdr:pic>
      <xdr:nvPicPr>
        <xdr:cNvPr id="8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18</xdr:row>
      <xdr:rowOff>47625</xdr:rowOff>
    </xdr:from>
    <xdr:to>
      <xdr:col>2</xdr:col>
      <xdr:colOff>857251</xdr:colOff>
      <xdr:row>21</xdr:row>
      <xdr:rowOff>20142</xdr:rowOff>
    </xdr:to>
    <xdr:pic>
      <xdr:nvPicPr>
        <xdr:cNvPr id="3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36</xdr:col>
      <xdr:colOff>66676</xdr:colOff>
      <xdr:row>18</xdr:row>
      <xdr:rowOff>47625</xdr:rowOff>
    </xdr:from>
    <xdr:to>
      <xdr:col>37</xdr:col>
      <xdr:colOff>857251</xdr:colOff>
      <xdr:row>21</xdr:row>
      <xdr:rowOff>20142</xdr:rowOff>
    </xdr:to>
    <xdr:pic>
      <xdr:nvPicPr>
        <xdr:cNvPr id="4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52</xdr:row>
      <xdr:rowOff>47625</xdr:rowOff>
    </xdr:from>
    <xdr:to>
      <xdr:col>2</xdr:col>
      <xdr:colOff>857251</xdr:colOff>
      <xdr:row>55</xdr:row>
      <xdr:rowOff>20142</xdr:rowOff>
    </xdr:to>
    <xdr:pic>
      <xdr:nvPicPr>
        <xdr:cNvPr id="5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  <xdr:twoCellAnchor editAs="oneCell">
    <xdr:from>
      <xdr:col>36</xdr:col>
      <xdr:colOff>66676</xdr:colOff>
      <xdr:row>52</xdr:row>
      <xdr:rowOff>47625</xdr:rowOff>
    </xdr:from>
    <xdr:to>
      <xdr:col>37</xdr:col>
      <xdr:colOff>857251</xdr:colOff>
      <xdr:row>55</xdr:row>
      <xdr:rowOff>20142</xdr:rowOff>
    </xdr:to>
    <xdr:pic>
      <xdr:nvPicPr>
        <xdr:cNvPr id="6" name="Picture 25" descr="Afbeeldingsresultaat voor FINISH FLAG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3095625"/>
          <a:ext cx="971550" cy="47734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800100</xdr:colOff>
      <xdr:row>32</xdr:row>
      <xdr:rowOff>171450</xdr:rowOff>
    </xdr:from>
    <xdr:to>
      <xdr:col>9</xdr:col>
      <xdr:colOff>801000</xdr:colOff>
      <xdr:row>35</xdr:row>
      <xdr:rowOff>56475</xdr:rowOff>
    </xdr:to>
    <xdr:pic>
      <xdr:nvPicPr>
        <xdr:cNvPr id="6" name="Picture 3" descr="Round icon. Download flag icon of Argentina at PNG format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11372850"/>
          <a:ext cx="494400" cy="37080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152403</xdr:colOff>
      <xdr:row>18</xdr:row>
      <xdr:rowOff>104776</xdr:rowOff>
    </xdr:from>
    <xdr:to>
      <xdr:col>18</xdr:col>
      <xdr:colOff>75259</xdr:colOff>
      <xdr:row>22</xdr:row>
      <xdr:rowOff>142876</xdr:rowOff>
    </xdr:to>
    <xdr:pic>
      <xdr:nvPicPr>
        <xdr:cNvPr id="88" name="Afbeelding 87" descr="logo gecentreerd.jpg">
          <a:extLst>
            <a:ext uri="{FF2B5EF4-FFF2-40B4-BE49-F238E27FC236}">
              <a16:creationId xmlns="" xmlns:a16="http://schemas.microsoft.com/office/drawing/2014/main" id="{00000000-0008-0000-07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34303" y="3048001"/>
          <a:ext cx="722956" cy="723900"/>
        </a:xfrm>
        <a:prstGeom prst="rect">
          <a:avLst/>
        </a:prstGeom>
      </xdr:spPr>
    </xdr:pic>
    <xdr:clientData/>
  </xdr:twoCellAnchor>
  <xdr:twoCellAnchor editAs="oneCell">
    <xdr:from>
      <xdr:col>16</xdr:col>
      <xdr:colOff>57151</xdr:colOff>
      <xdr:row>6</xdr:row>
      <xdr:rowOff>19050</xdr:rowOff>
    </xdr:from>
    <xdr:to>
      <xdr:col>18</xdr:col>
      <xdr:colOff>123825</xdr:colOff>
      <xdr:row>12</xdr:row>
      <xdr:rowOff>1586</xdr:rowOff>
    </xdr:to>
    <xdr:pic>
      <xdr:nvPicPr>
        <xdr:cNvPr id="90" name="Afbeelding 89" descr="Logo-KNBB+Carambole2.png">
          <a:extLst>
            <a:ext uri="{FF2B5EF4-FFF2-40B4-BE49-F238E27FC236}">
              <a16:creationId xmlns="" xmlns:a16="http://schemas.microsoft.com/office/drawing/2014/main" id="{00000000-0008-0000-07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39051" y="904875"/>
          <a:ext cx="866774" cy="1011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2"/>
  <sheetViews>
    <sheetView workbookViewId="0">
      <selection activeCell="C5" sqref="C5"/>
    </sheetView>
  </sheetViews>
  <sheetFormatPr defaultRowHeight="15"/>
  <cols>
    <col min="3" max="3" width="22.28515625" customWidth="1"/>
    <col min="4" max="4" width="4.5703125" style="2" customWidth="1"/>
    <col min="5" max="5" width="3.28515625" style="2" customWidth="1"/>
    <col min="7" max="7" width="13.5703125" customWidth="1"/>
    <col min="8" max="8" width="13.140625" customWidth="1"/>
  </cols>
  <sheetData>
    <row r="2" spans="2:8">
      <c r="D2" s="2" t="s">
        <v>54</v>
      </c>
      <c r="E2" s="2" t="s">
        <v>59</v>
      </c>
      <c r="G2" t="s">
        <v>81</v>
      </c>
      <c r="H2" t="s">
        <v>82</v>
      </c>
    </row>
    <row r="3" spans="2:8">
      <c r="B3" t="s">
        <v>29</v>
      </c>
      <c r="C3" t="s">
        <v>277</v>
      </c>
      <c r="D3" s="2" t="e">
        <f>'NK 17-18 F1'!H18:I19</f>
        <v>#VALUE!</v>
      </c>
      <c r="E3" s="2" t="s">
        <v>16</v>
      </c>
    </row>
    <row r="4" spans="2:8">
      <c r="B4" t="s">
        <v>30</v>
      </c>
      <c r="C4" t="s">
        <v>278</v>
      </c>
      <c r="D4" s="2" t="e">
        <f>'NK 17-18 F1'!O18:P19</f>
        <v>#VALUE!</v>
      </c>
      <c r="E4" s="2" t="s">
        <v>16</v>
      </c>
    </row>
    <row r="5" spans="2:8">
      <c r="B5" t="s">
        <v>31</v>
      </c>
      <c r="C5" t="s">
        <v>279</v>
      </c>
      <c r="D5" s="2" t="e">
        <f>'NK 17-18 F1'!V18:W19</f>
        <v>#VALUE!</v>
      </c>
      <c r="E5" s="2" t="s">
        <v>16</v>
      </c>
    </row>
    <row r="6" spans="2:8">
      <c r="B6" t="s">
        <v>32</v>
      </c>
      <c r="C6" t="s">
        <v>280</v>
      </c>
      <c r="D6" s="2" t="e">
        <f>'NK 17-18 F1'!AC18:AD19</f>
        <v>#VALUE!</v>
      </c>
      <c r="E6" s="2" t="s">
        <v>16</v>
      </c>
    </row>
    <row r="7" spans="2:8">
      <c r="B7" t="s">
        <v>33</v>
      </c>
      <c r="C7" t="s">
        <v>281</v>
      </c>
      <c r="D7" s="2" t="e">
        <f>'NK 17-18 F1'!AJ18:AK19</f>
        <v>#VALUE!</v>
      </c>
      <c r="E7" s="2" t="s">
        <v>16</v>
      </c>
    </row>
    <row r="8" spans="2:8">
      <c r="B8" t="s">
        <v>34</v>
      </c>
      <c r="C8" t="s">
        <v>282</v>
      </c>
      <c r="D8" s="2" t="e">
        <f>'NK 17-18 F1'!AS18:AT19</f>
        <v>#VALUE!</v>
      </c>
      <c r="E8" s="2" t="s">
        <v>17</v>
      </c>
    </row>
    <row r="9" spans="2:8">
      <c r="B9" t="s">
        <v>35</v>
      </c>
      <c r="C9" t="s">
        <v>283</v>
      </c>
      <c r="D9" s="2" t="e">
        <f>'NK 17-18 F1'!AZ18:BA19</f>
        <v>#VALUE!</v>
      </c>
      <c r="E9" s="2" t="s">
        <v>17</v>
      </c>
    </row>
    <row r="10" spans="2:8">
      <c r="B10" t="s">
        <v>36</v>
      </c>
      <c r="C10" t="s">
        <v>284</v>
      </c>
      <c r="D10" s="2" t="e">
        <f>'NK 17-18 F1'!BG18:BH19</f>
        <v>#VALUE!</v>
      </c>
      <c r="E10" s="2" t="s">
        <v>17</v>
      </c>
    </row>
    <row r="11" spans="2:8">
      <c r="B11" t="s">
        <v>37</v>
      </c>
      <c r="C11" t="s">
        <v>285</v>
      </c>
      <c r="D11" s="2" t="e">
        <f>'NK 17-18 F1'!BN18:BO19</f>
        <v>#VALUE!</v>
      </c>
      <c r="E11" s="2" t="s">
        <v>17</v>
      </c>
    </row>
    <row r="12" spans="2:8">
      <c r="B12" t="s">
        <v>38</v>
      </c>
      <c r="C12" t="s">
        <v>286</v>
      </c>
      <c r="D12" s="2" t="e">
        <f>'NK 17-18 F1'!BU18:BV19</f>
        <v>#VALUE!</v>
      </c>
      <c r="E12" s="2" t="s">
        <v>17</v>
      </c>
    </row>
    <row r="13" spans="2:8">
      <c r="B13" t="s">
        <v>39</v>
      </c>
      <c r="C13" t="s">
        <v>287</v>
      </c>
      <c r="D13" s="2" t="e">
        <f>'NK 17-18 F1'!H52:I53</f>
        <v>#VALUE!</v>
      </c>
      <c r="E13" s="2" t="s">
        <v>20</v>
      </c>
    </row>
    <row r="14" spans="2:8">
      <c r="B14" t="s">
        <v>40</v>
      </c>
      <c r="C14" t="s">
        <v>288</v>
      </c>
      <c r="D14" s="2" t="e">
        <f>'NK 17-18 F1'!O52:P53</f>
        <v>#VALUE!</v>
      </c>
      <c r="E14" s="2" t="s">
        <v>20</v>
      </c>
    </row>
    <row r="15" spans="2:8">
      <c r="B15" t="s">
        <v>41</v>
      </c>
      <c r="C15" t="s">
        <v>289</v>
      </c>
      <c r="D15" s="2" t="e">
        <f>'NK 17-18 F1'!V52:W53</f>
        <v>#VALUE!</v>
      </c>
      <c r="E15" s="2" t="s">
        <v>20</v>
      </c>
    </row>
    <row r="16" spans="2:8">
      <c r="B16" t="s">
        <v>42</v>
      </c>
      <c r="C16" t="s">
        <v>290</v>
      </c>
      <c r="D16" s="2" t="e">
        <f>'NK 17-18 F1'!AC52:AD53</f>
        <v>#VALUE!</v>
      </c>
      <c r="E16" s="2" t="s">
        <v>20</v>
      </c>
    </row>
    <row r="17" spans="2:5">
      <c r="B17" t="s">
        <v>43</v>
      </c>
      <c r="C17" t="s">
        <v>291</v>
      </c>
      <c r="D17" s="2" t="e">
        <f>'NK 17-18 F1'!AJ52:AK53</f>
        <v>#VALUE!</v>
      </c>
      <c r="E17" s="2" t="s">
        <v>20</v>
      </c>
    </row>
    <row r="18" spans="2:5">
      <c r="B18" t="s">
        <v>44</v>
      </c>
      <c r="C18" t="s">
        <v>292</v>
      </c>
      <c r="D18" s="2" t="e">
        <f>'NK 17-18 F1'!AS52:AT53</f>
        <v>#VALUE!</v>
      </c>
      <c r="E18" s="2" t="s">
        <v>21</v>
      </c>
    </row>
    <row r="19" spans="2:5">
      <c r="B19" t="s">
        <v>45</v>
      </c>
      <c r="C19" t="s">
        <v>293</v>
      </c>
      <c r="D19" s="2" t="e">
        <f>'NK 17-18 F1'!AZ52:BA53</f>
        <v>#VALUE!</v>
      </c>
      <c r="E19" s="2" t="s">
        <v>21</v>
      </c>
    </row>
    <row r="20" spans="2:5">
      <c r="B20" t="s">
        <v>46</v>
      </c>
      <c r="C20" t="s">
        <v>294</v>
      </c>
      <c r="D20" s="2" t="e">
        <f>'NK 17-18 F1'!BG52:BH53</f>
        <v>#VALUE!</v>
      </c>
      <c r="E20" s="2" t="s">
        <v>21</v>
      </c>
    </row>
    <row r="21" spans="2:5">
      <c r="B21" t="s">
        <v>47</v>
      </c>
      <c r="C21" t="s">
        <v>295</v>
      </c>
      <c r="D21" s="2" t="e">
        <f>'NK 17-18 F1'!BN52:BO53</f>
        <v>#VALUE!</v>
      </c>
      <c r="E21" s="2" t="s">
        <v>21</v>
      </c>
    </row>
    <row r="22" spans="2:5">
      <c r="B22" t="s">
        <v>48</v>
      </c>
      <c r="C22" t="s">
        <v>296</v>
      </c>
      <c r="D22" s="2" t="e">
        <f>'NK 17-18 F1'!BU52:BV53</f>
        <v>#VALUE!</v>
      </c>
      <c r="E22" s="2" t="s">
        <v>21</v>
      </c>
    </row>
    <row r="23" spans="2:5">
      <c r="B23" t="s">
        <v>49</v>
      </c>
      <c r="C23" t="s">
        <v>297</v>
      </c>
      <c r="D23" s="2" t="e">
        <f>'NK 17-18 F1'!H86:I87</f>
        <v>#VALUE!</v>
      </c>
      <c r="E23" s="2" t="s">
        <v>18</v>
      </c>
    </row>
    <row r="24" spans="2:5">
      <c r="B24" t="s">
        <v>50</v>
      </c>
      <c r="C24" t="s">
        <v>298</v>
      </c>
      <c r="D24" s="2" t="e">
        <f>'NK 17-18 F1'!O86:P87</f>
        <v>#VALUE!</v>
      </c>
      <c r="E24" s="2" t="s">
        <v>18</v>
      </c>
    </row>
    <row r="25" spans="2:5">
      <c r="B25" t="s">
        <v>51</v>
      </c>
      <c r="C25" t="s">
        <v>299</v>
      </c>
      <c r="D25" s="2" t="e">
        <f>'NK 17-18 F1'!V86:W87</f>
        <v>#VALUE!</v>
      </c>
      <c r="E25" s="2" t="s">
        <v>18</v>
      </c>
    </row>
    <row r="26" spans="2:5">
      <c r="B26" t="s">
        <v>52</v>
      </c>
      <c r="C26" t="s">
        <v>300</v>
      </c>
      <c r="D26" s="2" t="e">
        <f>'NK 17-18 F1'!AC86:AD87</f>
        <v>#VALUE!</v>
      </c>
      <c r="E26" s="2" t="s">
        <v>18</v>
      </c>
    </row>
    <row r="27" spans="2:5">
      <c r="B27" t="s">
        <v>53</v>
      </c>
      <c r="C27" t="s">
        <v>301</v>
      </c>
      <c r="D27" s="2" t="e">
        <f>'NK 17-18 F1'!AJ86:AK87</f>
        <v>#VALUE!</v>
      </c>
      <c r="E27" s="2" t="s">
        <v>18</v>
      </c>
    </row>
    <row r="28" spans="2:5">
      <c r="B28" t="s">
        <v>54</v>
      </c>
      <c r="C28" t="s">
        <v>302</v>
      </c>
      <c r="D28" s="2" t="e">
        <f>'NK 17-18 F1'!AS86:AT87</f>
        <v>#VALUE!</v>
      </c>
      <c r="E28" s="2" t="s">
        <v>19</v>
      </c>
    </row>
    <row r="29" spans="2:5">
      <c r="B29" t="s">
        <v>55</v>
      </c>
      <c r="C29" t="s">
        <v>303</v>
      </c>
      <c r="D29" s="2" t="e">
        <f>'NK 17-18 F1'!AZ86:BA87</f>
        <v>#VALUE!</v>
      </c>
      <c r="E29" s="2" t="s">
        <v>19</v>
      </c>
    </row>
    <row r="30" spans="2:5">
      <c r="B30" t="s">
        <v>56</v>
      </c>
      <c r="C30" t="s">
        <v>304</v>
      </c>
      <c r="D30" s="2" t="e">
        <f>'NK 17-18 F1'!BG86:BH87</f>
        <v>#VALUE!</v>
      </c>
      <c r="E30" s="2" t="s">
        <v>19</v>
      </c>
    </row>
    <row r="31" spans="2:5">
      <c r="B31" t="s">
        <v>57</v>
      </c>
      <c r="C31" t="s">
        <v>305</v>
      </c>
      <c r="D31" s="2" t="e">
        <f>'NK 17-18 F1'!BN86:BO87</f>
        <v>#VALUE!</v>
      </c>
      <c r="E31" s="2" t="s">
        <v>19</v>
      </c>
    </row>
    <row r="32" spans="2:5">
      <c r="B32" t="s">
        <v>58</v>
      </c>
      <c r="C32" t="s">
        <v>306</v>
      </c>
      <c r="D32" s="2" t="e">
        <f>'NK 17-18 F1'!BU86:BV87</f>
        <v>#VALUE!</v>
      </c>
      <c r="E32" s="2" t="s">
        <v>19</v>
      </c>
    </row>
  </sheetData>
  <pageMargins left="0.7" right="0.7" top="0.75" bottom="0.75" header="0.3" footer="0.3"/>
  <ignoredErrors>
    <ignoredError sqref="D3:D32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AM42"/>
  <sheetViews>
    <sheetView topLeftCell="A22" workbookViewId="0">
      <selection activeCell="G41" sqref="G41"/>
    </sheetView>
  </sheetViews>
  <sheetFormatPr defaultRowHeight="14.25"/>
  <cols>
    <col min="1" max="1" width="9.140625" style="9"/>
    <col min="2" max="2" width="19.7109375" style="3" customWidth="1"/>
    <col min="3" max="3" width="2.7109375" style="5" customWidth="1"/>
    <col min="4" max="5" width="5.85546875" style="3" customWidth="1"/>
    <col min="6" max="7" width="2.7109375" style="3" customWidth="1"/>
    <col min="8" max="8" width="5.85546875" style="3" customWidth="1"/>
    <col min="9" max="9" width="2.7109375" style="5" customWidth="1"/>
    <col min="10" max="11" width="5.85546875" style="3" customWidth="1"/>
    <col min="12" max="13" width="2.7109375" style="3" customWidth="1"/>
    <col min="14" max="14" width="5.85546875" style="3" customWidth="1"/>
    <col min="15" max="15" width="2.7109375" style="5" customWidth="1"/>
    <col min="16" max="17" width="5.85546875" style="3" customWidth="1"/>
    <col min="18" max="19" width="2.7109375" style="3" customWidth="1"/>
    <col min="20" max="20" width="5.85546875" style="3" customWidth="1"/>
    <col min="21" max="21" width="2.7109375" style="5" customWidth="1"/>
    <col min="22" max="23" width="5.85546875" style="3" customWidth="1"/>
    <col min="24" max="25" width="2.7109375" style="3" customWidth="1"/>
    <col min="26" max="26" width="5.85546875" style="3" customWidth="1"/>
    <col min="27" max="27" width="2.7109375" style="5" customWidth="1"/>
    <col min="28" max="29" width="5.85546875" style="3" customWidth="1"/>
    <col min="30" max="31" width="2.7109375" style="3" customWidth="1"/>
    <col min="32" max="32" width="5.85546875" style="3" customWidth="1"/>
    <col min="33" max="33" width="2.7109375" style="5" customWidth="1"/>
    <col min="34" max="35" width="5.85546875" style="3" customWidth="1"/>
    <col min="36" max="37" width="2.7109375" style="3" customWidth="1"/>
    <col min="38" max="38" width="5.85546875" style="3" customWidth="1"/>
    <col min="39" max="16384" width="9.140625" style="3"/>
  </cols>
  <sheetData>
    <row r="1" spans="2:39">
      <c r="B1" s="9"/>
      <c r="C1" s="10"/>
      <c r="D1" s="9"/>
      <c r="E1" s="9"/>
      <c r="F1" s="9"/>
      <c r="G1" s="9"/>
      <c r="H1" s="9"/>
      <c r="I1" s="10"/>
      <c r="J1" s="9"/>
      <c r="K1" s="9"/>
      <c r="L1" s="9"/>
      <c r="M1" s="9"/>
      <c r="N1" s="9"/>
      <c r="O1" s="10"/>
      <c r="P1" s="9"/>
      <c r="Q1" s="9"/>
      <c r="R1" s="9"/>
      <c r="S1" s="9"/>
      <c r="T1" s="9"/>
      <c r="U1" s="10"/>
      <c r="V1" s="9"/>
      <c r="W1" s="9"/>
      <c r="X1" s="9"/>
      <c r="Y1" s="9"/>
      <c r="Z1" s="9"/>
      <c r="AA1" s="10"/>
      <c r="AB1" s="9"/>
      <c r="AC1" s="9"/>
      <c r="AD1" s="9"/>
      <c r="AE1" s="9"/>
      <c r="AF1" s="9"/>
      <c r="AG1" s="10"/>
      <c r="AH1" s="9"/>
      <c r="AI1" s="9"/>
      <c r="AJ1" s="9"/>
      <c r="AK1" s="9"/>
      <c r="AL1" s="9"/>
      <c r="AM1" s="9"/>
    </row>
    <row r="2" spans="2:39" ht="15" thickBot="1">
      <c r="B2" s="9"/>
      <c r="C2" s="10"/>
      <c r="D2" s="9"/>
      <c r="E2" s="9"/>
      <c r="F2" s="9"/>
      <c r="G2" s="9"/>
      <c r="H2" s="9"/>
      <c r="I2" s="10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10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10"/>
      <c r="AH2" s="9"/>
      <c r="AI2" s="9"/>
      <c r="AJ2" s="9"/>
      <c r="AK2" s="9"/>
      <c r="AL2" s="9"/>
      <c r="AM2" s="9"/>
    </row>
    <row r="3" spans="2:39" ht="15.75" thickBot="1">
      <c r="B3" s="415" t="s">
        <v>9</v>
      </c>
      <c r="C3" s="22"/>
      <c r="D3" s="412"/>
      <c r="E3" s="413"/>
      <c r="F3" s="413"/>
      <c r="G3" s="413"/>
      <c r="H3" s="414"/>
      <c r="I3" s="21"/>
      <c r="J3" s="412"/>
      <c r="K3" s="413"/>
      <c r="L3" s="413"/>
      <c r="M3" s="413"/>
      <c r="N3" s="414"/>
      <c r="O3" s="21"/>
      <c r="P3" s="412"/>
      <c r="Q3" s="413"/>
      <c r="R3" s="413"/>
      <c r="S3" s="413"/>
      <c r="T3" s="414"/>
      <c r="U3" s="21"/>
      <c r="V3" s="412"/>
      <c r="W3" s="413"/>
      <c r="X3" s="413"/>
      <c r="Y3" s="413"/>
      <c r="Z3" s="414"/>
      <c r="AA3" s="21"/>
      <c r="AB3" s="412"/>
      <c r="AC3" s="413"/>
      <c r="AD3" s="413"/>
      <c r="AE3" s="413"/>
      <c r="AF3" s="414"/>
      <c r="AG3" s="21"/>
      <c r="AH3" s="412"/>
      <c r="AI3" s="413"/>
      <c r="AJ3" s="413"/>
      <c r="AK3" s="413"/>
      <c r="AL3" s="414"/>
      <c r="AM3" s="9"/>
    </row>
    <row r="4" spans="2:39" ht="14.25" customHeight="1">
      <c r="B4" s="416"/>
      <c r="C4" s="280" t="s">
        <v>4</v>
      </c>
      <c r="D4" s="20" t="s">
        <v>0</v>
      </c>
      <c r="E4" s="20" t="s">
        <v>0</v>
      </c>
      <c r="F4" s="277" t="s">
        <v>5</v>
      </c>
      <c r="G4" s="278" t="s">
        <v>5</v>
      </c>
      <c r="H4" s="29" t="s">
        <v>1</v>
      </c>
      <c r="I4" s="421" t="s">
        <v>4</v>
      </c>
      <c r="J4" s="4" t="s">
        <v>0</v>
      </c>
      <c r="K4" s="4" t="s">
        <v>0</v>
      </c>
      <c r="L4" s="426" t="s">
        <v>5</v>
      </c>
      <c r="M4" s="425" t="s">
        <v>5</v>
      </c>
      <c r="N4" s="29" t="s">
        <v>1</v>
      </c>
      <c r="O4" s="421" t="s">
        <v>4</v>
      </c>
      <c r="P4" s="4" t="s">
        <v>0</v>
      </c>
      <c r="Q4" s="4" t="s">
        <v>0</v>
      </c>
      <c r="R4" s="426" t="s">
        <v>5</v>
      </c>
      <c r="S4" s="425" t="s">
        <v>5</v>
      </c>
      <c r="T4" s="29" t="s">
        <v>1</v>
      </c>
      <c r="U4" s="421" t="s">
        <v>4</v>
      </c>
      <c r="V4" s="4" t="s">
        <v>0</v>
      </c>
      <c r="W4" s="4" t="s">
        <v>0</v>
      </c>
      <c r="X4" s="426" t="s">
        <v>5</v>
      </c>
      <c r="Y4" s="425" t="s">
        <v>5</v>
      </c>
      <c r="Z4" s="29" t="s">
        <v>1</v>
      </c>
      <c r="AA4" s="421" t="s">
        <v>4</v>
      </c>
      <c r="AB4" s="4" t="s">
        <v>0</v>
      </c>
      <c r="AC4" s="4" t="s">
        <v>0</v>
      </c>
      <c r="AD4" s="426" t="s">
        <v>5</v>
      </c>
      <c r="AE4" s="425" t="s">
        <v>5</v>
      </c>
      <c r="AF4" s="29" t="s">
        <v>1</v>
      </c>
      <c r="AG4" s="421" t="s">
        <v>4</v>
      </c>
      <c r="AH4" s="4" t="s">
        <v>0</v>
      </c>
      <c r="AI4" s="4" t="s">
        <v>0</v>
      </c>
      <c r="AJ4" s="426" t="s">
        <v>5</v>
      </c>
      <c r="AK4" s="425" t="s">
        <v>5</v>
      </c>
      <c r="AL4" s="29" t="s">
        <v>1</v>
      </c>
      <c r="AM4" s="9"/>
    </row>
    <row r="5" spans="2:39" ht="15" customHeight="1" thickBot="1">
      <c r="B5" s="417"/>
      <c r="C5" s="280"/>
      <c r="D5" s="11" t="s">
        <v>2</v>
      </c>
      <c r="E5" s="12" t="s">
        <v>3</v>
      </c>
      <c r="F5" s="277"/>
      <c r="G5" s="278"/>
      <c r="H5" s="30" t="s">
        <v>0</v>
      </c>
      <c r="I5" s="280"/>
      <c r="J5" s="11" t="s">
        <v>2</v>
      </c>
      <c r="K5" s="12" t="s">
        <v>3</v>
      </c>
      <c r="L5" s="277"/>
      <c r="M5" s="278"/>
      <c r="N5" s="30" t="s">
        <v>0</v>
      </c>
      <c r="O5" s="280"/>
      <c r="P5" s="11" t="s">
        <v>2</v>
      </c>
      <c r="Q5" s="12" t="s">
        <v>3</v>
      </c>
      <c r="R5" s="277"/>
      <c r="S5" s="278"/>
      <c r="T5" s="30" t="s">
        <v>0</v>
      </c>
      <c r="U5" s="280"/>
      <c r="V5" s="11" t="s">
        <v>2</v>
      </c>
      <c r="W5" s="12" t="s">
        <v>3</v>
      </c>
      <c r="X5" s="277"/>
      <c r="Y5" s="278"/>
      <c r="Z5" s="30" t="s">
        <v>0</v>
      </c>
      <c r="AA5" s="280"/>
      <c r="AB5" s="11" t="s">
        <v>2</v>
      </c>
      <c r="AC5" s="12" t="s">
        <v>3</v>
      </c>
      <c r="AD5" s="277"/>
      <c r="AE5" s="278"/>
      <c r="AF5" s="30" t="s">
        <v>0</v>
      </c>
      <c r="AG5" s="280"/>
      <c r="AH5" s="11" t="s">
        <v>2</v>
      </c>
      <c r="AI5" s="12" t="s">
        <v>3</v>
      </c>
      <c r="AJ5" s="277"/>
      <c r="AK5" s="278"/>
      <c r="AL5" s="31" t="s">
        <v>0</v>
      </c>
      <c r="AM5" s="9"/>
    </row>
    <row r="6" spans="2:39" ht="14.25" customHeight="1">
      <c r="B6" s="23"/>
      <c r="C6" s="13"/>
      <c r="D6" s="14"/>
      <c r="E6" s="14"/>
      <c r="F6" s="435"/>
      <c r="G6" s="435"/>
      <c r="H6" s="431"/>
      <c r="I6" s="35">
        <v>1</v>
      </c>
      <c r="J6" s="15"/>
      <c r="K6" s="15"/>
      <c r="L6" s="244"/>
      <c r="M6" s="244"/>
      <c r="N6" s="427"/>
      <c r="O6" s="35">
        <v>1</v>
      </c>
      <c r="P6" s="15"/>
      <c r="Q6" s="15"/>
      <c r="R6" s="244"/>
      <c r="S6" s="244"/>
      <c r="T6" s="427"/>
      <c r="U6" s="35">
        <v>1</v>
      </c>
      <c r="V6" s="15"/>
      <c r="W6" s="15"/>
      <c r="X6" s="244"/>
      <c r="Y6" s="244"/>
      <c r="Z6" s="427"/>
      <c r="AA6" s="35">
        <v>1</v>
      </c>
      <c r="AB6" s="15"/>
      <c r="AC6" s="15"/>
      <c r="AD6" s="244"/>
      <c r="AE6" s="244"/>
      <c r="AF6" s="427"/>
      <c r="AG6" s="35">
        <v>1</v>
      </c>
      <c r="AH6" s="15"/>
      <c r="AI6" s="15"/>
      <c r="AJ6" s="244"/>
      <c r="AK6" s="244"/>
      <c r="AL6" s="427"/>
      <c r="AM6" s="9"/>
    </row>
    <row r="7" spans="2:39" ht="14.25" customHeight="1">
      <c r="B7" s="24"/>
      <c r="C7" s="16"/>
      <c r="D7" s="6"/>
      <c r="E7" s="6"/>
      <c r="F7" s="436"/>
      <c r="G7" s="436"/>
      <c r="H7" s="432"/>
      <c r="I7" s="36">
        <v>2</v>
      </c>
      <c r="J7" s="7"/>
      <c r="K7" s="7"/>
      <c r="L7" s="422"/>
      <c r="M7" s="422"/>
      <c r="N7" s="428"/>
      <c r="O7" s="36">
        <v>2</v>
      </c>
      <c r="P7" s="7"/>
      <c r="Q7" s="7"/>
      <c r="R7" s="422"/>
      <c r="S7" s="422"/>
      <c r="T7" s="428"/>
      <c r="U7" s="36">
        <v>2</v>
      </c>
      <c r="V7" s="7"/>
      <c r="W7" s="7"/>
      <c r="X7" s="422"/>
      <c r="Y7" s="422"/>
      <c r="Z7" s="428"/>
      <c r="AA7" s="36">
        <v>2</v>
      </c>
      <c r="AB7" s="7"/>
      <c r="AC7" s="7"/>
      <c r="AD7" s="422"/>
      <c r="AE7" s="422"/>
      <c r="AF7" s="428"/>
      <c r="AG7" s="36">
        <v>2</v>
      </c>
      <c r="AH7" s="7"/>
      <c r="AI7" s="7"/>
      <c r="AJ7" s="422"/>
      <c r="AK7" s="422"/>
      <c r="AL7" s="428"/>
      <c r="AM7" s="9"/>
    </row>
    <row r="8" spans="2:39" ht="14.25" customHeight="1">
      <c r="B8" s="24"/>
      <c r="C8" s="16"/>
      <c r="D8" s="6"/>
      <c r="E8" s="6"/>
      <c r="F8" s="436"/>
      <c r="G8" s="436"/>
      <c r="H8" s="432"/>
      <c r="I8" s="36">
        <v>3</v>
      </c>
      <c r="J8" s="7"/>
      <c r="K8" s="7"/>
      <c r="L8" s="422"/>
      <c r="M8" s="422"/>
      <c r="N8" s="428"/>
      <c r="O8" s="36">
        <v>3</v>
      </c>
      <c r="P8" s="7"/>
      <c r="Q8" s="7"/>
      <c r="R8" s="422"/>
      <c r="S8" s="422"/>
      <c r="T8" s="428"/>
      <c r="U8" s="36">
        <v>3</v>
      </c>
      <c r="V8" s="7"/>
      <c r="W8" s="7"/>
      <c r="X8" s="422"/>
      <c r="Y8" s="422"/>
      <c r="Z8" s="428"/>
      <c r="AA8" s="36">
        <v>3</v>
      </c>
      <c r="AB8" s="7"/>
      <c r="AC8" s="7"/>
      <c r="AD8" s="422"/>
      <c r="AE8" s="422"/>
      <c r="AF8" s="428"/>
      <c r="AG8" s="36">
        <v>3</v>
      </c>
      <c r="AH8" s="7"/>
      <c r="AI8" s="7"/>
      <c r="AJ8" s="422"/>
      <c r="AK8" s="422"/>
      <c r="AL8" s="428"/>
      <c r="AM8" s="9"/>
    </row>
    <row r="9" spans="2:39" ht="14.25" customHeight="1">
      <c r="B9" s="24"/>
      <c r="C9" s="16"/>
      <c r="D9" s="6"/>
      <c r="E9" s="6"/>
      <c r="F9" s="437"/>
      <c r="G9" s="437"/>
      <c r="H9" s="433"/>
      <c r="I9" s="36">
        <v>4</v>
      </c>
      <c r="J9" s="7"/>
      <c r="K9" s="7"/>
      <c r="L9" s="423"/>
      <c r="M9" s="423"/>
      <c r="N9" s="429"/>
      <c r="O9" s="36">
        <v>4</v>
      </c>
      <c r="P9" s="7"/>
      <c r="Q9" s="7"/>
      <c r="R9" s="423"/>
      <c r="S9" s="423"/>
      <c r="T9" s="429"/>
      <c r="U9" s="36">
        <v>4</v>
      </c>
      <c r="V9" s="7"/>
      <c r="W9" s="7"/>
      <c r="X9" s="423"/>
      <c r="Y9" s="423"/>
      <c r="Z9" s="429"/>
      <c r="AA9" s="36">
        <v>4</v>
      </c>
      <c r="AB9" s="7"/>
      <c r="AC9" s="7"/>
      <c r="AD9" s="423"/>
      <c r="AE9" s="423"/>
      <c r="AF9" s="429"/>
      <c r="AG9" s="36">
        <v>4</v>
      </c>
      <c r="AH9" s="7"/>
      <c r="AI9" s="7"/>
      <c r="AJ9" s="423"/>
      <c r="AK9" s="423"/>
      <c r="AL9" s="429"/>
      <c r="AM9" s="9"/>
    </row>
    <row r="10" spans="2:39" ht="14.25" customHeight="1" thickBot="1">
      <c r="B10" s="25"/>
      <c r="C10" s="17"/>
      <c r="D10" s="18"/>
      <c r="E10" s="18"/>
      <c r="F10" s="438"/>
      <c r="G10" s="438"/>
      <c r="H10" s="434"/>
      <c r="I10" s="37">
        <v>5</v>
      </c>
      <c r="J10" s="19"/>
      <c r="K10" s="19"/>
      <c r="L10" s="424"/>
      <c r="M10" s="424"/>
      <c r="N10" s="430"/>
      <c r="O10" s="37">
        <v>5</v>
      </c>
      <c r="P10" s="19"/>
      <c r="Q10" s="19"/>
      <c r="R10" s="424"/>
      <c r="S10" s="424"/>
      <c r="T10" s="430"/>
      <c r="U10" s="37">
        <v>5</v>
      </c>
      <c r="V10" s="19"/>
      <c r="W10" s="19"/>
      <c r="X10" s="424"/>
      <c r="Y10" s="424"/>
      <c r="Z10" s="430"/>
      <c r="AA10" s="37">
        <v>5</v>
      </c>
      <c r="AB10" s="19"/>
      <c r="AC10" s="19"/>
      <c r="AD10" s="424"/>
      <c r="AE10" s="424"/>
      <c r="AF10" s="430"/>
      <c r="AG10" s="37">
        <v>5</v>
      </c>
      <c r="AH10" s="19"/>
      <c r="AI10" s="19"/>
      <c r="AJ10" s="424"/>
      <c r="AK10" s="424"/>
      <c r="AL10" s="430"/>
      <c r="AM10" s="9"/>
    </row>
    <row r="11" spans="2:39" ht="14.25" customHeight="1">
      <c r="B11" s="23"/>
      <c r="C11" s="32">
        <v>1</v>
      </c>
      <c r="D11" s="15"/>
      <c r="E11" s="15"/>
      <c r="F11" s="244"/>
      <c r="G11" s="244"/>
      <c r="H11" s="427"/>
      <c r="I11" s="26"/>
      <c r="J11" s="14"/>
      <c r="K11" s="14"/>
      <c r="L11" s="435"/>
      <c r="M11" s="435"/>
      <c r="N11" s="431"/>
      <c r="O11" s="35">
        <v>1</v>
      </c>
      <c r="P11" s="15"/>
      <c r="Q11" s="15"/>
      <c r="R11" s="244"/>
      <c r="S11" s="244"/>
      <c r="T11" s="427"/>
      <c r="U11" s="35">
        <v>1</v>
      </c>
      <c r="V11" s="15"/>
      <c r="W11" s="15"/>
      <c r="X11" s="244"/>
      <c r="Y11" s="244"/>
      <c r="Z11" s="427"/>
      <c r="AA11" s="35">
        <v>1</v>
      </c>
      <c r="AB11" s="15"/>
      <c r="AC11" s="15"/>
      <c r="AD11" s="244"/>
      <c r="AE11" s="244"/>
      <c r="AF11" s="427"/>
      <c r="AG11" s="35">
        <v>1</v>
      </c>
      <c r="AH11" s="15"/>
      <c r="AI11" s="15"/>
      <c r="AJ11" s="244"/>
      <c r="AK11" s="244"/>
      <c r="AL11" s="427"/>
      <c r="AM11" s="9"/>
    </row>
    <row r="12" spans="2:39" ht="14.25" customHeight="1">
      <c r="B12" s="24"/>
      <c r="C12" s="33">
        <v>2</v>
      </c>
      <c r="D12" s="7"/>
      <c r="E12" s="7"/>
      <c r="F12" s="422"/>
      <c r="G12" s="422"/>
      <c r="H12" s="428"/>
      <c r="I12" s="27"/>
      <c r="J12" s="6"/>
      <c r="K12" s="6"/>
      <c r="L12" s="436"/>
      <c r="M12" s="436"/>
      <c r="N12" s="432"/>
      <c r="O12" s="36">
        <v>2</v>
      </c>
      <c r="P12" s="7"/>
      <c r="Q12" s="7"/>
      <c r="R12" s="422"/>
      <c r="S12" s="422"/>
      <c r="T12" s="428"/>
      <c r="U12" s="36">
        <v>2</v>
      </c>
      <c r="V12" s="7"/>
      <c r="W12" s="7"/>
      <c r="X12" s="422"/>
      <c r="Y12" s="422"/>
      <c r="Z12" s="428"/>
      <c r="AA12" s="36">
        <v>2</v>
      </c>
      <c r="AB12" s="7"/>
      <c r="AC12" s="7"/>
      <c r="AD12" s="422"/>
      <c r="AE12" s="422"/>
      <c r="AF12" s="428"/>
      <c r="AG12" s="36">
        <v>2</v>
      </c>
      <c r="AH12" s="7"/>
      <c r="AI12" s="7"/>
      <c r="AJ12" s="422"/>
      <c r="AK12" s="422"/>
      <c r="AL12" s="428"/>
      <c r="AM12" s="9"/>
    </row>
    <row r="13" spans="2:39" ht="14.25" customHeight="1">
      <c r="B13" s="24"/>
      <c r="C13" s="33">
        <v>3</v>
      </c>
      <c r="D13" s="7"/>
      <c r="E13" s="7"/>
      <c r="F13" s="422"/>
      <c r="G13" s="422"/>
      <c r="H13" s="428"/>
      <c r="I13" s="27"/>
      <c r="J13" s="6"/>
      <c r="K13" s="6"/>
      <c r="L13" s="436"/>
      <c r="M13" s="436"/>
      <c r="N13" s="432"/>
      <c r="O13" s="36">
        <v>3</v>
      </c>
      <c r="P13" s="7"/>
      <c r="Q13" s="7"/>
      <c r="R13" s="422"/>
      <c r="S13" s="422"/>
      <c r="T13" s="428"/>
      <c r="U13" s="36">
        <v>3</v>
      </c>
      <c r="V13" s="7"/>
      <c r="W13" s="7"/>
      <c r="X13" s="422"/>
      <c r="Y13" s="422"/>
      <c r="Z13" s="428"/>
      <c r="AA13" s="36">
        <v>3</v>
      </c>
      <c r="AB13" s="7"/>
      <c r="AC13" s="7"/>
      <c r="AD13" s="422"/>
      <c r="AE13" s="422"/>
      <c r="AF13" s="428"/>
      <c r="AG13" s="36">
        <v>3</v>
      </c>
      <c r="AH13" s="7"/>
      <c r="AI13" s="7"/>
      <c r="AJ13" s="422"/>
      <c r="AK13" s="422"/>
      <c r="AL13" s="428"/>
      <c r="AM13" s="9"/>
    </row>
    <row r="14" spans="2:39" ht="14.25" customHeight="1">
      <c r="B14" s="24"/>
      <c r="C14" s="33">
        <v>4</v>
      </c>
      <c r="D14" s="7"/>
      <c r="E14" s="7"/>
      <c r="F14" s="423"/>
      <c r="G14" s="423"/>
      <c r="H14" s="429"/>
      <c r="I14" s="27"/>
      <c r="J14" s="6"/>
      <c r="K14" s="6"/>
      <c r="L14" s="437"/>
      <c r="M14" s="437"/>
      <c r="N14" s="433"/>
      <c r="O14" s="36">
        <v>4</v>
      </c>
      <c r="P14" s="7"/>
      <c r="Q14" s="7"/>
      <c r="R14" s="423"/>
      <c r="S14" s="423"/>
      <c r="T14" s="429"/>
      <c r="U14" s="36">
        <v>4</v>
      </c>
      <c r="V14" s="7"/>
      <c r="W14" s="7"/>
      <c r="X14" s="423"/>
      <c r="Y14" s="423"/>
      <c r="Z14" s="429"/>
      <c r="AA14" s="36">
        <v>4</v>
      </c>
      <c r="AB14" s="7"/>
      <c r="AC14" s="7"/>
      <c r="AD14" s="423"/>
      <c r="AE14" s="423"/>
      <c r="AF14" s="429"/>
      <c r="AG14" s="36">
        <v>4</v>
      </c>
      <c r="AH14" s="7"/>
      <c r="AI14" s="7"/>
      <c r="AJ14" s="423"/>
      <c r="AK14" s="423"/>
      <c r="AL14" s="429"/>
      <c r="AM14" s="9"/>
    </row>
    <row r="15" spans="2:39" ht="14.25" customHeight="1" thickBot="1">
      <c r="B15" s="25"/>
      <c r="C15" s="34">
        <v>5</v>
      </c>
      <c r="D15" s="19"/>
      <c r="E15" s="19"/>
      <c r="F15" s="424"/>
      <c r="G15" s="424"/>
      <c r="H15" s="430"/>
      <c r="I15" s="28"/>
      <c r="J15" s="18"/>
      <c r="K15" s="18"/>
      <c r="L15" s="438"/>
      <c r="M15" s="438"/>
      <c r="N15" s="434"/>
      <c r="O15" s="37">
        <v>5</v>
      </c>
      <c r="P15" s="19"/>
      <c r="Q15" s="19"/>
      <c r="R15" s="424"/>
      <c r="S15" s="424"/>
      <c r="T15" s="430"/>
      <c r="U15" s="37">
        <v>5</v>
      </c>
      <c r="V15" s="19"/>
      <c r="W15" s="19"/>
      <c r="X15" s="424"/>
      <c r="Y15" s="424"/>
      <c r="Z15" s="430"/>
      <c r="AA15" s="37">
        <v>5</v>
      </c>
      <c r="AB15" s="19"/>
      <c r="AC15" s="19"/>
      <c r="AD15" s="424"/>
      <c r="AE15" s="424"/>
      <c r="AF15" s="430"/>
      <c r="AG15" s="37">
        <v>5</v>
      </c>
      <c r="AH15" s="19"/>
      <c r="AI15" s="19"/>
      <c r="AJ15" s="424"/>
      <c r="AK15" s="424"/>
      <c r="AL15" s="430"/>
      <c r="AM15" s="9"/>
    </row>
    <row r="16" spans="2:39" ht="14.25" customHeight="1">
      <c r="B16" s="23"/>
      <c r="C16" s="32">
        <v>1</v>
      </c>
      <c r="D16" s="15"/>
      <c r="E16" s="15"/>
      <c r="F16" s="244"/>
      <c r="G16" s="244"/>
      <c r="H16" s="427"/>
      <c r="I16" s="35">
        <v>1</v>
      </c>
      <c r="J16" s="15"/>
      <c r="K16" s="15"/>
      <c r="L16" s="244"/>
      <c r="M16" s="244"/>
      <c r="N16" s="427"/>
      <c r="O16" s="26"/>
      <c r="P16" s="14"/>
      <c r="Q16" s="14"/>
      <c r="R16" s="435"/>
      <c r="S16" s="435"/>
      <c r="T16" s="431"/>
      <c r="U16" s="35">
        <v>1</v>
      </c>
      <c r="V16" s="15"/>
      <c r="W16" s="15"/>
      <c r="X16" s="244"/>
      <c r="Y16" s="244"/>
      <c r="Z16" s="427"/>
      <c r="AA16" s="35">
        <v>1</v>
      </c>
      <c r="AB16" s="15"/>
      <c r="AC16" s="15"/>
      <c r="AD16" s="244"/>
      <c r="AE16" s="244"/>
      <c r="AF16" s="427"/>
      <c r="AG16" s="35">
        <v>1</v>
      </c>
      <c r="AH16" s="15"/>
      <c r="AI16" s="15"/>
      <c r="AJ16" s="244"/>
      <c r="AK16" s="244"/>
      <c r="AL16" s="427"/>
      <c r="AM16" s="9"/>
    </row>
    <row r="17" spans="2:39" ht="14.25" customHeight="1">
      <c r="B17" s="24"/>
      <c r="C17" s="33">
        <v>2</v>
      </c>
      <c r="D17" s="7"/>
      <c r="E17" s="7"/>
      <c r="F17" s="422"/>
      <c r="G17" s="422"/>
      <c r="H17" s="428"/>
      <c r="I17" s="36">
        <v>2</v>
      </c>
      <c r="J17" s="7"/>
      <c r="K17" s="7"/>
      <c r="L17" s="422"/>
      <c r="M17" s="422"/>
      <c r="N17" s="428"/>
      <c r="O17" s="27"/>
      <c r="P17" s="6"/>
      <c r="Q17" s="6"/>
      <c r="R17" s="436"/>
      <c r="S17" s="436"/>
      <c r="T17" s="432"/>
      <c r="U17" s="36">
        <v>2</v>
      </c>
      <c r="V17" s="7"/>
      <c r="W17" s="7"/>
      <c r="X17" s="422"/>
      <c r="Y17" s="422"/>
      <c r="Z17" s="428"/>
      <c r="AA17" s="36">
        <v>2</v>
      </c>
      <c r="AB17" s="7"/>
      <c r="AC17" s="7"/>
      <c r="AD17" s="422"/>
      <c r="AE17" s="422"/>
      <c r="AF17" s="428"/>
      <c r="AG17" s="36">
        <v>2</v>
      </c>
      <c r="AH17" s="7"/>
      <c r="AI17" s="7"/>
      <c r="AJ17" s="422"/>
      <c r="AK17" s="422"/>
      <c r="AL17" s="428"/>
      <c r="AM17" s="9"/>
    </row>
    <row r="18" spans="2:39" ht="14.25" customHeight="1">
      <c r="B18" s="24"/>
      <c r="C18" s="33">
        <v>3</v>
      </c>
      <c r="D18" s="7"/>
      <c r="E18" s="7"/>
      <c r="F18" s="422"/>
      <c r="G18" s="422"/>
      <c r="H18" s="428"/>
      <c r="I18" s="36">
        <v>3</v>
      </c>
      <c r="J18" s="7"/>
      <c r="K18" s="7"/>
      <c r="L18" s="422"/>
      <c r="M18" s="422"/>
      <c r="N18" s="428"/>
      <c r="O18" s="27"/>
      <c r="P18" s="6"/>
      <c r="Q18" s="6"/>
      <c r="R18" s="436"/>
      <c r="S18" s="436"/>
      <c r="T18" s="432"/>
      <c r="U18" s="36">
        <v>3</v>
      </c>
      <c r="V18" s="7"/>
      <c r="W18" s="7"/>
      <c r="X18" s="422"/>
      <c r="Y18" s="422"/>
      <c r="Z18" s="428"/>
      <c r="AA18" s="36">
        <v>3</v>
      </c>
      <c r="AB18" s="7"/>
      <c r="AC18" s="7"/>
      <c r="AD18" s="422"/>
      <c r="AE18" s="422"/>
      <c r="AF18" s="428"/>
      <c r="AG18" s="36">
        <v>3</v>
      </c>
      <c r="AH18" s="7"/>
      <c r="AI18" s="7"/>
      <c r="AJ18" s="422"/>
      <c r="AK18" s="422"/>
      <c r="AL18" s="428"/>
      <c r="AM18" s="9"/>
    </row>
    <row r="19" spans="2:39" ht="14.25" customHeight="1">
      <c r="B19" s="24"/>
      <c r="C19" s="33">
        <v>4</v>
      </c>
      <c r="D19" s="7"/>
      <c r="E19" s="7"/>
      <c r="F19" s="423"/>
      <c r="G19" s="423"/>
      <c r="H19" s="429"/>
      <c r="I19" s="36">
        <v>4</v>
      </c>
      <c r="J19" s="7"/>
      <c r="K19" s="7"/>
      <c r="L19" s="423"/>
      <c r="M19" s="423"/>
      <c r="N19" s="429"/>
      <c r="O19" s="27"/>
      <c r="P19" s="6"/>
      <c r="Q19" s="6"/>
      <c r="R19" s="437"/>
      <c r="S19" s="437"/>
      <c r="T19" s="433"/>
      <c r="U19" s="36">
        <v>4</v>
      </c>
      <c r="V19" s="7"/>
      <c r="W19" s="7"/>
      <c r="X19" s="423"/>
      <c r="Y19" s="423"/>
      <c r="Z19" s="429"/>
      <c r="AA19" s="36">
        <v>4</v>
      </c>
      <c r="AB19" s="7"/>
      <c r="AC19" s="7"/>
      <c r="AD19" s="423"/>
      <c r="AE19" s="423"/>
      <c r="AF19" s="429"/>
      <c r="AG19" s="36">
        <v>4</v>
      </c>
      <c r="AH19" s="7"/>
      <c r="AI19" s="7"/>
      <c r="AJ19" s="423"/>
      <c r="AK19" s="423"/>
      <c r="AL19" s="429"/>
      <c r="AM19" s="9"/>
    </row>
    <row r="20" spans="2:39" ht="14.25" customHeight="1" thickBot="1">
      <c r="B20" s="25"/>
      <c r="C20" s="34">
        <v>5</v>
      </c>
      <c r="D20" s="19"/>
      <c r="E20" s="19"/>
      <c r="F20" s="424"/>
      <c r="G20" s="424"/>
      <c r="H20" s="430"/>
      <c r="I20" s="37">
        <v>5</v>
      </c>
      <c r="J20" s="19"/>
      <c r="K20" s="19"/>
      <c r="L20" s="424"/>
      <c r="M20" s="424"/>
      <c r="N20" s="430"/>
      <c r="O20" s="28"/>
      <c r="P20" s="18"/>
      <c r="Q20" s="18"/>
      <c r="R20" s="438"/>
      <c r="S20" s="438"/>
      <c r="T20" s="434"/>
      <c r="U20" s="37">
        <v>5</v>
      </c>
      <c r="V20" s="19"/>
      <c r="W20" s="19"/>
      <c r="X20" s="424"/>
      <c r="Y20" s="424"/>
      <c r="Z20" s="430"/>
      <c r="AA20" s="37">
        <v>5</v>
      </c>
      <c r="AB20" s="19"/>
      <c r="AC20" s="19"/>
      <c r="AD20" s="424"/>
      <c r="AE20" s="424"/>
      <c r="AF20" s="430"/>
      <c r="AG20" s="37">
        <v>5</v>
      </c>
      <c r="AH20" s="19"/>
      <c r="AI20" s="19"/>
      <c r="AJ20" s="424"/>
      <c r="AK20" s="424"/>
      <c r="AL20" s="430"/>
      <c r="AM20" s="9"/>
    </row>
    <row r="21" spans="2:39" ht="14.25" customHeight="1">
      <c r="B21" s="23"/>
      <c r="C21" s="32">
        <v>1</v>
      </c>
      <c r="D21" s="15"/>
      <c r="E21" s="15"/>
      <c r="F21" s="244"/>
      <c r="G21" s="244"/>
      <c r="H21" s="427"/>
      <c r="I21" s="35">
        <v>1</v>
      </c>
      <c r="J21" s="15"/>
      <c r="K21" s="15"/>
      <c r="L21" s="244"/>
      <c r="M21" s="244"/>
      <c r="N21" s="427"/>
      <c r="O21" s="35">
        <v>1</v>
      </c>
      <c r="P21" s="15"/>
      <c r="Q21" s="15"/>
      <c r="R21" s="244"/>
      <c r="S21" s="244"/>
      <c r="T21" s="427"/>
      <c r="U21" s="26"/>
      <c r="V21" s="14"/>
      <c r="W21" s="14"/>
      <c r="X21" s="435"/>
      <c r="Y21" s="435"/>
      <c r="Z21" s="431"/>
      <c r="AA21" s="35">
        <v>1</v>
      </c>
      <c r="AB21" s="15"/>
      <c r="AC21" s="15"/>
      <c r="AD21" s="244"/>
      <c r="AE21" s="244"/>
      <c r="AF21" s="427"/>
      <c r="AG21" s="35">
        <v>1</v>
      </c>
      <c r="AH21" s="15"/>
      <c r="AI21" s="15"/>
      <c r="AJ21" s="244"/>
      <c r="AK21" s="244"/>
      <c r="AL21" s="427"/>
      <c r="AM21" s="9"/>
    </row>
    <row r="22" spans="2:39" ht="14.25" customHeight="1">
      <c r="B22" s="24"/>
      <c r="C22" s="33">
        <v>2</v>
      </c>
      <c r="D22" s="7"/>
      <c r="E22" s="7"/>
      <c r="F22" s="422"/>
      <c r="G22" s="422"/>
      <c r="H22" s="428"/>
      <c r="I22" s="36">
        <v>2</v>
      </c>
      <c r="J22" s="7"/>
      <c r="K22" s="7"/>
      <c r="L22" s="422"/>
      <c r="M22" s="422"/>
      <c r="N22" s="428"/>
      <c r="O22" s="36">
        <v>2</v>
      </c>
      <c r="P22" s="7"/>
      <c r="Q22" s="7"/>
      <c r="R22" s="422"/>
      <c r="S22" s="422"/>
      <c r="T22" s="428"/>
      <c r="U22" s="27"/>
      <c r="V22" s="6"/>
      <c r="W22" s="6"/>
      <c r="X22" s="436"/>
      <c r="Y22" s="436"/>
      <c r="Z22" s="432"/>
      <c r="AA22" s="36">
        <v>2</v>
      </c>
      <c r="AB22" s="7"/>
      <c r="AC22" s="7"/>
      <c r="AD22" s="422"/>
      <c r="AE22" s="422"/>
      <c r="AF22" s="428"/>
      <c r="AG22" s="36">
        <v>2</v>
      </c>
      <c r="AH22" s="7"/>
      <c r="AI22" s="7"/>
      <c r="AJ22" s="422"/>
      <c r="AK22" s="422"/>
      <c r="AL22" s="428"/>
      <c r="AM22" s="9"/>
    </row>
    <row r="23" spans="2:39" ht="14.25" customHeight="1">
      <c r="B23" s="24"/>
      <c r="C23" s="33">
        <v>3</v>
      </c>
      <c r="D23" s="7"/>
      <c r="E23" s="7"/>
      <c r="F23" s="422"/>
      <c r="G23" s="422"/>
      <c r="H23" s="428"/>
      <c r="I23" s="36">
        <v>3</v>
      </c>
      <c r="J23" s="7"/>
      <c r="K23" s="7"/>
      <c r="L23" s="422"/>
      <c r="M23" s="422"/>
      <c r="N23" s="428"/>
      <c r="O23" s="36">
        <v>3</v>
      </c>
      <c r="P23" s="7"/>
      <c r="Q23" s="7"/>
      <c r="R23" s="422"/>
      <c r="S23" s="422"/>
      <c r="T23" s="428"/>
      <c r="U23" s="27"/>
      <c r="V23" s="6"/>
      <c r="W23" s="6"/>
      <c r="X23" s="436"/>
      <c r="Y23" s="436"/>
      <c r="Z23" s="432"/>
      <c r="AA23" s="36">
        <v>3</v>
      </c>
      <c r="AB23" s="7"/>
      <c r="AC23" s="7"/>
      <c r="AD23" s="422"/>
      <c r="AE23" s="422"/>
      <c r="AF23" s="428"/>
      <c r="AG23" s="36">
        <v>3</v>
      </c>
      <c r="AH23" s="7"/>
      <c r="AI23" s="7"/>
      <c r="AJ23" s="422"/>
      <c r="AK23" s="422"/>
      <c r="AL23" s="428"/>
      <c r="AM23" s="9"/>
    </row>
    <row r="24" spans="2:39" ht="14.25" customHeight="1">
      <c r="B24" s="24"/>
      <c r="C24" s="33">
        <v>4</v>
      </c>
      <c r="D24" s="7"/>
      <c r="E24" s="7"/>
      <c r="F24" s="423"/>
      <c r="G24" s="423"/>
      <c r="H24" s="429"/>
      <c r="I24" s="36">
        <v>4</v>
      </c>
      <c r="J24" s="7"/>
      <c r="K24" s="7"/>
      <c r="L24" s="423"/>
      <c r="M24" s="423"/>
      <c r="N24" s="429"/>
      <c r="O24" s="36">
        <v>4</v>
      </c>
      <c r="P24" s="7"/>
      <c r="Q24" s="7"/>
      <c r="R24" s="423"/>
      <c r="S24" s="423"/>
      <c r="T24" s="429"/>
      <c r="U24" s="27"/>
      <c r="V24" s="6"/>
      <c r="W24" s="6"/>
      <c r="X24" s="437"/>
      <c r="Y24" s="437"/>
      <c r="Z24" s="433"/>
      <c r="AA24" s="36">
        <v>4</v>
      </c>
      <c r="AB24" s="7"/>
      <c r="AC24" s="7"/>
      <c r="AD24" s="423"/>
      <c r="AE24" s="423"/>
      <c r="AF24" s="429"/>
      <c r="AG24" s="36">
        <v>4</v>
      </c>
      <c r="AH24" s="7"/>
      <c r="AI24" s="7"/>
      <c r="AJ24" s="423"/>
      <c r="AK24" s="423"/>
      <c r="AL24" s="429"/>
      <c r="AM24" s="9"/>
    </row>
    <row r="25" spans="2:39" ht="14.25" customHeight="1" thickBot="1">
      <c r="B25" s="25"/>
      <c r="C25" s="34">
        <v>5</v>
      </c>
      <c r="D25" s="19"/>
      <c r="E25" s="19"/>
      <c r="F25" s="424"/>
      <c r="G25" s="424"/>
      <c r="H25" s="430"/>
      <c r="I25" s="37">
        <v>5</v>
      </c>
      <c r="J25" s="19"/>
      <c r="K25" s="19"/>
      <c r="L25" s="424"/>
      <c r="M25" s="424"/>
      <c r="N25" s="430"/>
      <c r="O25" s="37">
        <v>5</v>
      </c>
      <c r="P25" s="19"/>
      <c r="Q25" s="19"/>
      <c r="R25" s="424"/>
      <c r="S25" s="424"/>
      <c r="T25" s="430"/>
      <c r="U25" s="28"/>
      <c r="V25" s="18"/>
      <c r="W25" s="18"/>
      <c r="X25" s="438"/>
      <c r="Y25" s="438"/>
      <c r="Z25" s="434"/>
      <c r="AA25" s="37">
        <v>5</v>
      </c>
      <c r="AB25" s="19"/>
      <c r="AC25" s="19"/>
      <c r="AD25" s="424"/>
      <c r="AE25" s="424"/>
      <c r="AF25" s="430"/>
      <c r="AG25" s="37">
        <v>5</v>
      </c>
      <c r="AH25" s="19"/>
      <c r="AI25" s="19"/>
      <c r="AJ25" s="424"/>
      <c r="AK25" s="424"/>
      <c r="AL25" s="430"/>
      <c r="AM25" s="9"/>
    </row>
    <row r="26" spans="2:39" ht="14.25" customHeight="1">
      <c r="B26" s="23"/>
      <c r="C26" s="32">
        <v>1</v>
      </c>
      <c r="D26" s="15"/>
      <c r="E26" s="15"/>
      <c r="F26" s="244"/>
      <c r="G26" s="244"/>
      <c r="H26" s="427"/>
      <c r="I26" s="35">
        <v>1</v>
      </c>
      <c r="J26" s="15"/>
      <c r="K26" s="15"/>
      <c r="L26" s="244"/>
      <c r="M26" s="244"/>
      <c r="N26" s="427"/>
      <c r="O26" s="35">
        <v>1</v>
      </c>
      <c r="P26" s="15"/>
      <c r="Q26" s="15"/>
      <c r="R26" s="244"/>
      <c r="S26" s="244"/>
      <c r="T26" s="427"/>
      <c r="U26" s="35">
        <v>1</v>
      </c>
      <c r="V26" s="15"/>
      <c r="W26" s="15"/>
      <c r="X26" s="244"/>
      <c r="Y26" s="244"/>
      <c r="Z26" s="427"/>
      <c r="AA26" s="26"/>
      <c r="AB26" s="14"/>
      <c r="AC26" s="14"/>
      <c r="AD26" s="435"/>
      <c r="AE26" s="435"/>
      <c r="AF26" s="431"/>
      <c r="AG26" s="35">
        <v>1</v>
      </c>
      <c r="AH26" s="15"/>
      <c r="AI26" s="15"/>
      <c r="AJ26" s="244"/>
      <c r="AK26" s="244"/>
      <c r="AL26" s="427"/>
      <c r="AM26" s="9"/>
    </row>
    <row r="27" spans="2:39" ht="14.25" customHeight="1">
      <c r="B27" s="24"/>
      <c r="C27" s="33">
        <v>2</v>
      </c>
      <c r="D27" s="7"/>
      <c r="E27" s="7"/>
      <c r="F27" s="422"/>
      <c r="G27" s="422"/>
      <c r="H27" s="428"/>
      <c r="I27" s="36">
        <v>2</v>
      </c>
      <c r="J27" s="7"/>
      <c r="K27" s="7"/>
      <c r="L27" s="422"/>
      <c r="M27" s="422"/>
      <c r="N27" s="428"/>
      <c r="O27" s="36">
        <v>2</v>
      </c>
      <c r="P27" s="7"/>
      <c r="Q27" s="7"/>
      <c r="R27" s="422"/>
      <c r="S27" s="422"/>
      <c r="T27" s="428"/>
      <c r="U27" s="36">
        <v>2</v>
      </c>
      <c r="V27" s="7"/>
      <c r="W27" s="7"/>
      <c r="X27" s="422"/>
      <c r="Y27" s="422"/>
      <c r="Z27" s="428"/>
      <c r="AA27" s="27"/>
      <c r="AB27" s="6"/>
      <c r="AC27" s="6"/>
      <c r="AD27" s="436"/>
      <c r="AE27" s="436"/>
      <c r="AF27" s="432"/>
      <c r="AG27" s="36">
        <v>2</v>
      </c>
      <c r="AH27" s="7"/>
      <c r="AI27" s="7"/>
      <c r="AJ27" s="422"/>
      <c r="AK27" s="422"/>
      <c r="AL27" s="428"/>
      <c r="AM27" s="9"/>
    </row>
    <row r="28" spans="2:39" ht="14.25" customHeight="1">
      <c r="B28" s="24"/>
      <c r="C28" s="33">
        <v>3</v>
      </c>
      <c r="D28" s="7"/>
      <c r="E28" s="7"/>
      <c r="F28" s="422"/>
      <c r="G28" s="422"/>
      <c r="H28" s="428"/>
      <c r="I28" s="36">
        <v>3</v>
      </c>
      <c r="J28" s="7"/>
      <c r="K28" s="7"/>
      <c r="L28" s="422"/>
      <c r="M28" s="422"/>
      <c r="N28" s="428"/>
      <c r="O28" s="36">
        <v>3</v>
      </c>
      <c r="P28" s="7"/>
      <c r="Q28" s="7"/>
      <c r="R28" s="422"/>
      <c r="S28" s="422"/>
      <c r="T28" s="428"/>
      <c r="U28" s="36">
        <v>3</v>
      </c>
      <c r="V28" s="7"/>
      <c r="W28" s="7"/>
      <c r="X28" s="422"/>
      <c r="Y28" s="422"/>
      <c r="Z28" s="428"/>
      <c r="AA28" s="27"/>
      <c r="AB28" s="6"/>
      <c r="AC28" s="6"/>
      <c r="AD28" s="436"/>
      <c r="AE28" s="436"/>
      <c r="AF28" s="432"/>
      <c r="AG28" s="36">
        <v>3</v>
      </c>
      <c r="AH28" s="7"/>
      <c r="AI28" s="7"/>
      <c r="AJ28" s="422"/>
      <c r="AK28" s="422"/>
      <c r="AL28" s="428"/>
      <c r="AM28" s="9"/>
    </row>
    <row r="29" spans="2:39" ht="14.25" customHeight="1">
      <c r="B29" s="24"/>
      <c r="C29" s="33">
        <v>4</v>
      </c>
      <c r="D29" s="7"/>
      <c r="E29" s="7"/>
      <c r="F29" s="423"/>
      <c r="G29" s="423"/>
      <c r="H29" s="429"/>
      <c r="I29" s="36">
        <v>4</v>
      </c>
      <c r="J29" s="7"/>
      <c r="K29" s="7"/>
      <c r="L29" s="423"/>
      <c r="M29" s="423"/>
      <c r="N29" s="429"/>
      <c r="O29" s="36">
        <v>4</v>
      </c>
      <c r="P29" s="7"/>
      <c r="Q29" s="7"/>
      <c r="R29" s="423"/>
      <c r="S29" s="423"/>
      <c r="T29" s="429"/>
      <c r="U29" s="36">
        <v>4</v>
      </c>
      <c r="V29" s="7"/>
      <c r="W29" s="7"/>
      <c r="X29" s="423"/>
      <c r="Y29" s="423"/>
      <c r="Z29" s="429"/>
      <c r="AA29" s="27"/>
      <c r="AB29" s="6"/>
      <c r="AC29" s="6"/>
      <c r="AD29" s="437"/>
      <c r="AE29" s="437"/>
      <c r="AF29" s="433"/>
      <c r="AG29" s="36">
        <v>4</v>
      </c>
      <c r="AH29" s="7"/>
      <c r="AI29" s="7"/>
      <c r="AJ29" s="423"/>
      <c r="AK29" s="423"/>
      <c r="AL29" s="429"/>
      <c r="AM29" s="9"/>
    </row>
    <row r="30" spans="2:39" ht="14.25" customHeight="1" thickBot="1">
      <c r="B30" s="25"/>
      <c r="C30" s="34">
        <v>5</v>
      </c>
      <c r="D30" s="19"/>
      <c r="E30" s="19"/>
      <c r="F30" s="424"/>
      <c r="G30" s="424"/>
      <c r="H30" s="430"/>
      <c r="I30" s="37">
        <v>5</v>
      </c>
      <c r="J30" s="19"/>
      <c r="K30" s="19"/>
      <c r="L30" s="424"/>
      <c r="M30" s="424"/>
      <c r="N30" s="430"/>
      <c r="O30" s="37">
        <v>5</v>
      </c>
      <c r="P30" s="19"/>
      <c r="Q30" s="19"/>
      <c r="R30" s="424"/>
      <c r="S30" s="424"/>
      <c r="T30" s="430"/>
      <c r="U30" s="37">
        <v>5</v>
      </c>
      <c r="V30" s="19"/>
      <c r="W30" s="19"/>
      <c r="X30" s="424"/>
      <c r="Y30" s="424"/>
      <c r="Z30" s="430"/>
      <c r="AA30" s="28"/>
      <c r="AB30" s="18"/>
      <c r="AC30" s="18"/>
      <c r="AD30" s="438"/>
      <c r="AE30" s="438"/>
      <c r="AF30" s="434"/>
      <c r="AG30" s="37">
        <v>5</v>
      </c>
      <c r="AH30" s="19"/>
      <c r="AI30" s="19"/>
      <c r="AJ30" s="424"/>
      <c r="AK30" s="424"/>
      <c r="AL30" s="430"/>
      <c r="AM30" s="9"/>
    </row>
    <row r="31" spans="2:39" ht="14.25" customHeight="1">
      <c r="B31" s="23"/>
      <c r="C31" s="32">
        <v>1</v>
      </c>
      <c r="D31" s="15"/>
      <c r="E31" s="15"/>
      <c r="F31" s="244"/>
      <c r="G31" s="244"/>
      <c r="H31" s="427"/>
      <c r="I31" s="35">
        <v>1</v>
      </c>
      <c r="J31" s="15"/>
      <c r="K31" s="15"/>
      <c r="L31" s="244"/>
      <c r="M31" s="244"/>
      <c r="N31" s="427"/>
      <c r="O31" s="35">
        <v>1</v>
      </c>
      <c r="P31" s="15"/>
      <c r="Q31" s="15"/>
      <c r="R31" s="244"/>
      <c r="S31" s="244"/>
      <c r="T31" s="427"/>
      <c r="U31" s="35">
        <v>1</v>
      </c>
      <c r="V31" s="15"/>
      <c r="W31" s="15"/>
      <c r="X31" s="244"/>
      <c r="Y31" s="244"/>
      <c r="Z31" s="427"/>
      <c r="AA31" s="35">
        <v>1</v>
      </c>
      <c r="AB31" s="15"/>
      <c r="AC31" s="15"/>
      <c r="AD31" s="244"/>
      <c r="AE31" s="244"/>
      <c r="AF31" s="427"/>
      <c r="AG31" s="26"/>
      <c r="AH31" s="14"/>
      <c r="AI31" s="14"/>
      <c r="AJ31" s="435"/>
      <c r="AK31" s="435"/>
      <c r="AL31" s="431"/>
      <c r="AM31" s="9"/>
    </row>
    <row r="32" spans="2:39" ht="14.25" customHeight="1">
      <c r="B32" s="24"/>
      <c r="C32" s="33">
        <v>2</v>
      </c>
      <c r="D32" s="7"/>
      <c r="E32" s="7"/>
      <c r="F32" s="422"/>
      <c r="G32" s="422"/>
      <c r="H32" s="428"/>
      <c r="I32" s="36">
        <v>2</v>
      </c>
      <c r="J32" s="7"/>
      <c r="K32" s="7"/>
      <c r="L32" s="422"/>
      <c r="M32" s="422"/>
      <c r="N32" s="428"/>
      <c r="O32" s="36">
        <v>2</v>
      </c>
      <c r="P32" s="7"/>
      <c r="Q32" s="7"/>
      <c r="R32" s="422"/>
      <c r="S32" s="422"/>
      <c r="T32" s="428"/>
      <c r="U32" s="36">
        <v>2</v>
      </c>
      <c r="V32" s="7"/>
      <c r="W32" s="7"/>
      <c r="X32" s="422"/>
      <c r="Y32" s="422"/>
      <c r="Z32" s="428"/>
      <c r="AA32" s="36">
        <v>2</v>
      </c>
      <c r="AB32" s="7"/>
      <c r="AC32" s="7"/>
      <c r="AD32" s="422"/>
      <c r="AE32" s="422"/>
      <c r="AF32" s="428"/>
      <c r="AG32" s="27"/>
      <c r="AH32" s="6"/>
      <c r="AI32" s="6"/>
      <c r="AJ32" s="436"/>
      <c r="AK32" s="436"/>
      <c r="AL32" s="432"/>
      <c r="AM32" s="9"/>
    </row>
    <row r="33" spans="2:39" ht="14.25" customHeight="1">
      <c r="B33" s="24"/>
      <c r="C33" s="33">
        <v>3</v>
      </c>
      <c r="D33" s="7"/>
      <c r="E33" s="7"/>
      <c r="F33" s="422"/>
      <c r="G33" s="422"/>
      <c r="H33" s="428"/>
      <c r="I33" s="36">
        <v>3</v>
      </c>
      <c r="J33" s="7"/>
      <c r="K33" s="7"/>
      <c r="L33" s="422"/>
      <c r="M33" s="422"/>
      <c r="N33" s="428"/>
      <c r="O33" s="36">
        <v>3</v>
      </c>
      <c r="P33" s="7"/>
      <c r="Q33" s="7"/>
      <c r="R33" s="422"/>
      <c r="S33" s="422"/>
      <c r="T33" s="428"/>
      <c r="U33" s="36">
        <v>3</v>
      </c>
      <c r="V33" s="7"/>
      <c r="W33" s="7"/>
      <c r="X33" s="422"/>
      <c r="Y33" s="422"/>
      <c r="Z33" s="428"/>
      <c r="AA33" s="36">
        <v>3</v>
      </c>
      <c r="AB33" s="7"/>
      <c r="AC33" s="7"/>
      <c r="AD33" s="422"/>
      <c r="AE33" s="422"/>
      <c r="AF33" s="428"/>
      <c r="AG33" s="27"/>
      <c r="AH33" s="6"/>
      <c r="AI33" s="6"/>
      <c r="AJ33" s="436"/>
      <c r="AK33" s="436"/>
      <c r="AL33" s="432"/>
      <c r="AM33" s="9"/>
    </row>
    <row r="34" spans="2:39" ht="14.25" customHeight="1">
      <c r="B34" s="24"/>
      <c r="C34" s="33">
        <v>4</v>
      </c>
      <c r="D34" s="7"/>
      <c r="E34" s="7"/>
      <c r="F34" s="423"/>
      <c r="G34" s="423"/>
      <c r="H34" s="429"/>
      <c r="I34" s="36">
        <v>4</v>
      </c>
      <c r="J34" s="7"/>
      <c r="K34" s="7"/>
      <c r="L34" s="423"/>
      <c r="M34" s="423"/>
      <c r="N34" s="429"/>
      <c r="O34" s="36">
        <v>4</v>
      </c>
      <c r="P34" s="7"/>
      <c r="Q34" s="7"/>
      <c r="R34" s="423"/>
      <c r="S34" s="423"/>
      <c r="T34" s="429"/>
      <c r="U34" s="36">
        <v>4</v>
      </c>
      <c r="V34" s="7"/>
      <c r="W34" s="7"/>
      <c r="X34" s="423"/>
      <c r="Y34" s="423"/>
      <c r="Z34" s="429"/>
      <c r="AA34" s="36">
        <v>4</v>
      </c>
      <c r="AB34" s="7"/>
      <c r="AC34" s="7"/>
      <c r="AD34" s="423"/>
      <c r="AE34" s="423"/>
      <c r="AF34" s="429"/>
      <c r="AG34" s="27"/>
      <c r="AH34" s="6"/>
      <c r="AI34" s="6"/>
      <c r="AJ34" s="437"/>
      <c r="AK34" s="437"/>
      <c r="AL34" s="433"/>
      <c r="AM34" s="9"/>
    </row>
    <row r="35" spans="2:39" ht="14.25" customHeight="1" thickBot="1">
      <c r="B35" s="25"/>
      <c r="C35" s="34">
        <v>5</v>
      </c>
      <c r="D35" s="19"/>
      <c r="E35" s="19"/>
      <c r="F35" s="424"/>
      <c r="G35" s="424"/>
      <c r="H35" s="430"/>
      <c r="I35" s="37">
        <v>5</v>
      </c>
      <c r="J35" s="19"/>
      <c r="K35" s="19"/>
      <c r="L35" s="424"/>
      <c r="M35" s="424"/>
      <c r="N35" s="430"/>
      <c r="O35" s="37">
        <v>5</v>
      </c>
      <c r="P35" s="19"/>
      <c r="Q35" s="19"/>
      <c r="R35" s="424"/>
      <c r="S35" s="424"/>
      <c r="T35" s="430"/>
      <c r="U35" s="37">
        <v>5</v>
      </c>
      <c r="V35" s="19"/>
      <c r="W35" s="19"/>
      <c r="X35" s="424"/>
      <c r="Y35" s="424"/>
      <c r="Z35" s="430"/>
      <c r="AA35" s="37">
        <v>5</v>
      </c>
      <c r="AB35" s="19"/>
      <c r="AC35" s="19"/>
      <c r="AD35" s="424"/>
      <c r="AE35" s="424"/>
      <c r="AF35" s="430"/>
      <c r="AG35" s="28"/>
      <c r="AH35" s="18"/>
      <c r="AI35" s="18"/>
      <c r="AJ35" s="438"/>
      <c r="AK35" s="438"/>
      <c r="AL35" s="434"/>
      <c r="AM35" s="9"/>
    </row>
    <row r="36" spans="2:39" ht="15" thickBot="1">
      <c r="B36" s="418"/>
      <c r="C36" s="451" t="s">
        <v>8</v>
      </c>
      <c r="D36" s="439">
        <f>SUM(D6:D35)</f>
        <v>0</v>
      </c>
      <c r="E36" s="440">
        <f>SUM(E6:E35)</f>
        <v>0</v>
      </c>
      <c r="F36" s="439">
        <f>SUM(F6:F35)</f>
        <v>0</v>
      </c>
      <c r="G36" s="440">
        <f>SUM(G6:G35)</f>
        <v>0</v>
      </c>
      <c r="H36" s="442">
        <f>SUM(H6:H35)</f>
        <v>0</v>
      </c>
      <c r="I36" s="441" t="s">
        <v>8</v>
      </c>
      <c r="J36" s="439">
        <f>SUM(J6:J35)</f>
        <v>0</v>
      </c>
      <c r="K36" s="440">
        <f>SUM(K6:K35)</f>
        <v>0</v>
      </c>
      <c r="L36" s="439">
        <f>SUM(L6:L35)</f>
        <v>0</v>
      </c>
      <c r="M36" s="440">
        <f>SUM(M6:M35)</f>
        <v>0</v>
      </c>
      <c r="N36" s="442">
        <f>SUM(N6:N35)</f>
        <v>0</v>
      </c>
      <c r="O36" s="441" t="s">
        <v>8</v>
      </c>
      <c r="P36" s="439">
        <f>SUM(P6:P35)</f>
        <v>0</v>
      </c>
      <c r="Q36" s="440">
        <f>SUM(Q6:Q35)</f>
        <v>0</v>
      </c>
      <c r="R36" s="439">
        <f>SUM(R6:R35)</f>
        <v>0</v>
      </c>
      <c r="S36" s="440">
        <f>SUM(S6:S35)</f>
        <v>0</v>
      </c>
      <c r="T36" s="442">
        <f>SUM(T6:T35)</f>
        <v>0</v>
      </c>
      <c r="U36" s="441" t="s">
        <v>8</v>
      </c>
      <c r="V36" s="439">
        <f>SUM(V6:V35)</f>
        <v>0</v>
      </c>
      <c r="W36" s="440">
        <f>SUM(W6:W35)</f>
        <v>0</v>
      </c>
      <c r="X36" s="439">
        <f>SUM(X6:X35)</f>
        <v>0</v>
      </c>
      <c r="Y36" s="440">
        <f>SUM(Y6:Y35)</f>
        <v>0</v>
      </c>
      <c r="Z36" s="442">
        <f>SUM(Z6:Z35)</f>
        <v>0</v>
      </c>
      <c r="AA36" s="441" t="s">
        <v>8</v>
      </c>
      <c r="AB36" s="439">
        <f>SUM(AB6:AB35)</f>
        <v>0</v>
      </c>
      <c r="AC36" s="440">
        <f>SUM(AC6:AC35)</f>
        <v>0</v>
      </c>
      <c r="AD36" s="439">
        <f>SUM(AD6:AD35)</f>
        <v>0</v>
      </c>
      <c r="AE36" s="440">
        <f>SUM(AE6:AE35)</f>
        <v>0</v>
      </c>
      <c r="AF36" s="442">
        <f>SUM(AF6:AF35)</f>
        <v>0</v>
      </c>
      <c r="AG36" s="441" t="s">
        <v>8</v>
      </c>
      <c r="AH36" s="439">
        <f>SUM(AH6:AH35)</f>
        <v>0</v>
      </c>
      <c r="AI36" s="440">
        <f>SUM(AI6:AI35)</f>
        <v>0</v>
      </c>
      <c r="AJ36" s="439">
        <f>SUM(AJ6:AJ35)</f>
        <v>0</v>
      </c>
      <c r="AK36" s="440">
        <f>SUM(AK6:AK35)</f>
        <v>0</v>
      </c>
      <c r="AL36" s="442">
        <f>SUM(AL6:AL35)</f>
        <v>0</v>
      </c>
      <c r="AM36" s="9"/>
    </row>
    <row r="37" spans="2:39" ht="15" thickBot="1">
      <c r="B37" s="419"/>
      <c r="C37" s="451"/>
      <c r="D37" s="439"/>
      <c r="E37" s="440"/>
      <c r="F37" s="439"/>
      <c r="G37" s="440"/>
      <c r="H37" s="442"/>
      <c r="I37" s="441"/>
      <c r="J37" s="439"/>
      <c r="K37" s="440"/>
      <c r="L37" s="439"/>
      <c r="M37" s="440"/>
      <c r="N37" s="442"/>
      <c r="O37" s="441"/>
      <c r="P37" s="439"/>
      <c r="Q37" s="440"/>
      <c r="R37" s="439"/>
      <c r="S37" s="440"/>
      <c r="T37" s="442"/>
      <c r="U37" s="441"/>
      <c r="V37" s="439"/>
      <c r="W37" s="440"/>
      <c r="X37" s="439"/>
      <c r="Y37" s="440"/>
      <c r="Z37" s="442"/>
      <c r="AA37" s="441"/>
      <c r="AB37" s="439"/>
      <c r="AC37" s="440"/>
      <c r="AD37" s="439"/>
      <c r="AE37" s="440"/>
      <c r="AF37" s="442"/>
      <c r="AG37" s="441"/>
      <c r="AH37" s="439"/>
      <c r="AI37" s="440"/>
      <c r="AJ37" s="439"/>
      <c r="AK37" s="440"/>
      <c r="AL37" s="442"/>
      <c r="AM37" s="9"/>
    </row>
    <row r="38" spans="2:39" ht="15" customHeight="1" thickBot="1">
      <c r="B38" s="419"/>
      <c r="C38" s="447" t="s">
        <v>7</v>
      </c>
      <c r="D38" s="443" t="str">
        <f>IFERROR(D36/E36-0.0005,"")</f>
        <v/>
      </c>
      <c r="E38" s="444"/>
      <c r="F38" s="450" t="s">
        <v>6</v>
      </c>
      <c r="G38" s="448"/>
      <c r="H38" s="449"/>
      <c r="I38" s="447" t="s">
        <v>7</v>
      </c>
      <c r="J38" s="443" t="str">
        <f>IFERROR(J36/K36-0.0005,"")</f>
        <v/>
      </c>
      <c r="K38" s="444"/>
      <c r="L38" s="450" t="s">
        <v>6</v>
      </c>
      <c r="M38" s="448"/>
      <c r="N38" s="449"/>
      <c r="O38" s="447" t="s">
        <v>7</v>
      </c>
      <c r="P38" s="443" t="str">
        <f>IFERROR(P36/Q36-0.0005,"")</f>
        <v/>
      </c>
      <c r="Q38" s="444"/>
      <c r="R38" s="450" t="s">
        <v>6</v>
      </c>
      <c r="S38" s="448"/>
      <c r="T38" s="449"/>
      <c r="U38" s="447" t="s">
        <v>7</v>
      </c>
      <c r="V38" s="443" t="str">
        <f>IFERROR(V36/W36-0.0005,"")</f>
        <v/>
      </c>
      <c r="W38" s="444"/>
      <c r="X38" s="450" t="s">
        <v>6</v>
      </c>
      <c r="Y38" s="448"/>
      <c r="Z38" s="449"/>
      <c r="AA38" s="447" t="s">
        <v>7</v>
      </c>
      <c r="AB38" s="443" t="str">
        <f>IFERROR(AB36/AC36-0.0005,"")</f>
        <v/>
      </c>
      <c r="AC38" s="444"/>
      <c r="AD38" s="450" t="s">
        <v>6</v>
      </c>
      <c r="AE38" s="448"/>
      <c r="AF38" s="449"/>
      <c r="AG38" s="447" t="s">
        <v>7</v>
      </c>
      <c r="AH38" s="443" t="str">
        <f>IFERROR(AH36/AI36-0.0005,"")</f>
        <v/>
      </c>
      <c r="AI38" s="444"/>
      <c r="AJ38" s="450" t="s">
        <v>6</v>
      </c>
      <c r="AK38" s="448"/>
      <c r="AL38" s="449"/>
      <c r="AM38" s="9"/>
    </row>
    <row r="39" spans="2:39" ht="15" customHeight="1" thickBot="1">
      <c r="B39" s="420"/>
      <c r="C39" s="447"/>
      <c r="D39" s="445"/>
      <c r="E39" s="446"/>
      <c r="F39" s="450"/>
      <c r="G39" s="448"/>
      <c r="H39" s="449"/>
      <c r="I39" s="447"/>
      <c r="J39" s="445"/>
      <c r="K39" s="446"/>
      <c r="L39" s="450"/>
      <c r="M39" s="448"/>
      <c r="N39" s="449"/>
      <c r="O39" s="447"/>
      <c r="P39" s="445"/>
      <c r="Q39" s="446"/>
      <c r="R39" s="450"/>
      <c r="S39" s="448"/>
      <c r="T39" s="449"/>
      <c r="U39" s="447"/>
      <c r="V39" s="445"/>
      <c r="W39" s="446"/>
      <c r="X39" s="450"/>
      <c r="Y39" s="448"/>
      <c r="Z39" s="449"/>
      <c r="AA39" s="447"/>
      <c r="AB39" s="445"/>
      <c r="AC39" s="446"/>
      <c r="AD39" s="450"/>
      <c r="AE39" s="448"/>
      <c r="AF39" s="449"/>
      <c r="AG39" s="447"/>
      <c r="AH39" s="445"/>
      <c r="AI39" s="446"/>
      <c r="AJ39" s="450"/>
      <c r="AK39" s="448"/>
      <c r="AL39" s="449"/>
      <c r="AM39" s="9"/>
    </row>
    <row r="40" spans="2:39">
      <c r="B40" s="9"/>
      <c r="C40" s="10"/>
      <c r="D40" s="9"/>
      <c r="E40" s="9"/>
      <c r="F40" s="9"/>
      <c r="G40" s="9"/>
      <c r="H40" s="9"/>
      <c r="I40" s="10"/>
      <c r="J40" s="9"/>
      <c r="K40" s="9"/>
      <c r="L40" s="9"/>
      <c r="M40" s="9"/>
      <c r="N40" s="9"/>
      <c r="O40" s="10"/>
      <c r="P40" s="9"/>
      <c r="Q40" s="9"/>
      <c r="R40" s="9"/>
      <c r="S40" s="9"/>
      <c r="T40" s="9"/>
      <c r="U40" s="10"/>
      <c r="V40" s="9"/>
      <c r="W40" s="9"/>
      <c r="X40" s="9"/>
      <c r="Y40" s="9"/>
      <c r="Z40" s="9"/>
      <c r="AA40" s="10"/>
      <c r="AB40" s="9"/>
      <c r="AC40" s="9"/>
      <c r="AD40" s="9"/>
      <c r="AE40" s="9"/>
      <c r="AF40" s="9"/>
      <c r="AG40" s="10"/>
      <c r="AH40" s="9"/>
      <c r="AI40" s="9"/>
      <c r="AJ40" s="9"/>
      <c r="AK40" s="9"/>
      <c r="AL40" s="9"/>
      <c r="AM40" s="9"/>
    </row>
    <row r="41" spans="2:39">
      <c r="B41" s="9"/>
      <c r="C41" s="10"/>
      <c r="D41" s="9"/>
      <c r="E41" s="9"/>
      <c r="F41" s="9"/>
      <c r="G41" s="9"/>
      <c r="H41" s="9"/>
      <c r="I41" s="10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10"/>
      <c r="V41" s="9"/>
      <c r="W41" s="9"/>
      <c r="X41" s="9"/>
      <c r="Y41" s="9"/>
      <c r="Z41" s="9"/>
      <c r="AA41" s="10"/>
      <c r="AB41" s="9"/>
      <c r="AC41" s="9"/>
      <c r="AD41" s="9"/>
      <c r="AE41" s="9"/>
      <c r="AF41" s="9"/>
      <c r="AG41" s="10"/>
      <c r="AH41" s="9"/>
      <c r="AI41" s="9"/>
      <c r="AJ41" s="9"/>
      <c r="AK41" s="9"/>
      <c r="AL41" s="9"/>
      <c r="AM41" s="9"/>
    </row>
    <row r="42" spans="2:39">
      <c r="B42" s="9"/>
      <c r="C42" s="10"/>
      <c r="D42" s="9"/>
      <c r="E42" s="9"/>
      <c r="F42" s="9"/>
      <c r="G42" s="9"/>
      <c r="H42" s="9"/>
      <c r="I42" s="10"/>
      <c r="J42" s="9"/>
      <c r="K42" s="9"/>
      <c r="L42" s="9"/>
      <c r="M42" s="9"/>
      <c r="N42" s="9"/>
      <c r="O42" s="10"/>
      <c r="P42" s="9"/>
      <c r="Q42" s="9"/>
      <c r="R42" s="9"/>
      <c r="S42" s="9"/>
      <c r="T42" s="9"/>
      <c r="U42" s="10"/>
      <c r="V42" s="9"/>
      <c r="W42" s="9"/>
      <c r="X42" s="9"/>
      <c r="Y42" s="9"/>
      <c r="Z42" s="9"/>
      <c r="AA42" s="10"/>
      <c r="AB42" s="9"/>
      <c r="AC42" s="9"/>
      <c r="AD42" s="9"/>
      <c r="AE42" s="9"/>
      <c r="AF42" s="9"/>
      <c r="AG42" s="10"/>
      <c r="AH42" s="9"/>
      <c r="AI42" s="9"/>
      <c r="AJ42" s="9"/>
      <c r="AK42" s="9"/>
      <c r="AL42" s="9"/>
      <c r="AM42" s="9"/>
    </row>
  </sheetData>
  <mergeCells count="195">
    <mergeCell ref="C4:C5"/>
    <mergeCell ref="F4:F5"/>
    <mergeCell ref="G4:G5"/>
    <mergeCell ref="F6:F10"/>
    <mergeCell ref="G6:G10"/>
    <mergeCell ref="H6:H10"/>
    <mergeCell ref="F21:F25"/>
    <mergeCell ref="G21:G25"/>
    <mergeCell ref="H21:H25"/>
    <mergeCell ref="F26:F30"/>
    <mergeCell ref="G26:G30"/>
    <mergeCell ref="H26:H30"/>
    <mergeCell ref="F11:F15"/>
    <mergeCell ref="G11:G15"/>
    <mergeCell ref="H11:H15"/>
    <mergeCell ref="F16:F20"/>
    <mergeCell ref="G16:G20"/>
    <mergeCell ref="H16:H20"/>
    <mergeCell ref="F31:F35"/>
    <mergeCell ref="G31:G35"/>
    <mergeCell ref="H31:H35"/>
    <mergeCell ref="C36:C37"/>
    <mergeCell ref="D36:D37"/>
    <mergeCell ref="E36:E37"/>
    <mergeCell ref="F36:F37"/>
    <mergeCell ref="G36:G37"/>
    <mergeCell ref="H36:H37"/>
    <mergeCell ref="I36:I37"/>
    <mergeCell ref="C38:C39"/>
    <mergeCell ref="D38:E39"/>
    <mergeCell ref="F38:F39"/>
    <mergeCell ref="G38:H39"/>
    <mergeCell ref="M38:N39"/>
    <mergeCell ref="L38:L39"/>
    <mergeCell ref="J38:K39"/>
    <mergeCell ref="I38:I39"/>
    <mergeCell ref="L31:L35"/>
    <mergeCell ref="N26:N30"/>
    <mergeCell ref="M26:M30"/>
    <mergeCell ref="L26:L30"/>
    <mergeCell ref="N36:N37"/>
    <mergeCell ref="M36:M37"/>
    <mergeCell ref="L36:L37"/>
    <mergeCell ref="K36:K37"/>
    <mergeCell ref="J36:J37"/>
    <mergeCell ref="M4:M5"/>
    <mergeCell ref="L4:L5"/>
    <mergeCell ref="I4:I5"/>
    <mergeCell ref="S38:T39"/>
    <mergeCell ref="R38:R39"/>
    <mergeCell ref="P38:Q39"/>
    <mergeCell ref="O38:O39"/>
    <mergeCell ref="T36:T37"/>
    <mergeCell ref="S36:S37"/>
    <mergeCell ref="R36:R37"/>
    <mergeCell ref="N11:N15"/>
    <mergeCell ref="M11:M15"/>
    <mergeCell ref="L11:L15"/>
    <mergeCell ref="N6:N10"/>
    <mergeCell ref="M6:M10"/>
    <mergeCell ref="L6:L10"/>
    <mergeCell ref="N21:N25"/>
    <mergeCell ref="M21:M25"/>
    <mergeCell ref="L21:L25"/>
    <mergeCell ref="N16:N20"/>
    <mergeCell ref="M16:M20"/>
    <mergeCell ref="L16:L20"/>
    <mergeCell ref="N31:N35"/>
    <mergeCell ref="M31:M35"/>
    <mergeCell ref="T26:T30"/>
    <mergeCell ref="S26:S30"/>
    <mergeCell ref="R26:R30"/>
    <mergeCell ref="T21:T25"/>
    <mergeCell ref="S21:S25"/>
    <mergeCell ref="R21:R25"/>
    <mergeCell ref="Q36:Q37"/>
    <mergeCell ref="P36:P37"/>
    <mergeCell ref="O36:O37"/>
    <mergeCell ref="T31:T35"/>
    <mergeCell ref="S31:S35"/>
    <mergeCell ref="R31:R35"/>
    <mergeCell ref="T6:T10"/>
    <mergeCell ref="S6:S10"/>
    <mergeCell ref="R6:R10"/>
    <mergeCell ref="S4:S5"/>
    <mergeCell ref="R4:R5"/>
    <mergeCell ref="O4:O5"/>
    <mergeCell ref="T16:T20"/>
    <mergeCell ref="S16:S20"/>
    <mergeCell ref="R16:R20"/>
    <mergeCell ref="T11:T15"/>
    <mergeCell ref="S11:S15"/>
    <mergeCell ref="R11:R15"/>
    <mergeCell ref="X38:X39"/>
    <mergeCell ref="V38:W39"/>
    <mergeCell ref="U38:U39"/>
    <mergeCell ref="AK38:AL39"/>
    <mergeCell ref="AJ38:AJ39"/>
    <mergeCell ref="AH38:AI39"/>
    <mergeCell ref="AG38:AG39"/>
    <mergeCell ref="AE38:AF39"/>
    <mergeCell ref="AD38:AD39"/>
    <mergeCell ref="AL36:AL37"/>
    <mergeCell ref="AK36:AK37"/>
    <mergeCell ref="AJ36:AJ37"/>
    <mergeCell ref="AI36:AI37"/>
    <mergeCell ref="AH36:AH37"/>
    <mergeCell ref="AG36:AG37"/>
    <mergeCell ref="AB38:AC39"/>
    <mergeCell ref="AA38:AA39"/>
    <mergeCell ref="Y38:Z39"/>
    <mergeCell ref="Z36:Z37"/>
    <mergeCell ref="Y36:Y37"/>
    <mergeCell ref="X36:X37"/>
    <mergeCell ref="W36:W37"/>
    <mergeCell ref="V36:V37"/>
    <mergeCell ref="U36:U37"/>
    <mergeCell ref="AF36:AF37"/>
    <mergeCell ref="AE36:AE37"/>
    <mergeCell ref="AD36:AD37"/>
    <mergeCell ref="AC36:AC37"/>
    <mergeCell ref="AB36:AB37"/>
    <mergeCell ref="AA36:AA37"/>
    <mergeCell ref="Z31:Z35"/>
    <mergeCell ref="Y31:Y35"/>
    <mergeCell ref="X31:X35"/>
    <mergeCell ref="AL26:AL30"/>
    <mergeCell ref="AK26:AK30"/>
    <mergeCell ref="AJ26:AJ30"/>
    <mergeCell ref="AF26:AF30"/>
    <mergeCell ref="AE26:AE30"/>
    <mergeCell ref="AD26:AD30"/>
    <mergeCell ref="Z26:Z30"/>
    <mergeCell ref="AL31:AL35"/>
    <mergeCell ref="AK31:AK35"/>
    <mergeCell ref="AJ31:AJ35"/>
    <mergeCell ref="AF31:AF35"/>
    <mergeCell ref="AE31:AE35"/>
    <mergeCell ref="AD31:AD35"/>
    <mergeCell ref="Y26:Y30"/>
    <mergeCell ref="X26:X30"/>
    <mergeCell ref="AL21:AL25"/>
    <mergeCell ref="AK21:AK25"/>
    <mergeCell ref="AJ21:AJ25"/>
    <mergeCell ref="AF21:AF25"/>
    <mergeCell ref="AE21:AE25"/>
    <mergeCell ref="AD21:AD25"/>
    <mergeCell ref="Z21:Z25"/>
    <mergeCell ref="Y21:Y25"/>
    <mergeCell ref="X21:X25"/>
    <mergeCell ref="AL16:AL20"/>
    <mergeCell ref="AK16:AK20"/>
    <mergeCell ref="AJ16:AJ20"/>
    <mergeCell ref="AF16:AF20"/>
    <mergeCell ref="AE16:AE20"/>
    <mergeCell ref="AD16:AD20"/>
    <mergeCell ref="Z16:Z20"/>
    <mergeCell ref="Y16:Y20"/>
    <mergeCell ref="X16:X20"/>
    <mergeCell ref="AK6:AK10"/>
    <mergeCell ref="AJ6:AJ10"/>
    <mergeCell ref="AF6:AF10"/>
    <mergeCell ref="AE6:AE10"/>
    <mergeCell ref="AD6:AD10"/>
    <mergeCell ref="Z6:Z10"/>
    <mergeCell ref="AL11:AL15"/>
    <mergeCell ref="AK11:AK15"/>
    <mergeCell ref="AJ11:AJ15"/>
    <mergeCell ref="AF11:AF15"/>
    <mergeCell ref="AE11:AE15"/>
    <mergeCell ref="AD11:AD15"/>
    <mergeCell ref="AH3:AL3"/>
    <mergeCell ref="B3:B5"/>
    <mergeCell ref="B36:B37"/>
    <mergeCell ref="B38:B39"/>
    <mergeCell ref="U4:U5"/>
    <mergeCell ref="D3:H3"/>
    <mergeCell ref="J3:N3"/>
    <mergeCell ref="P3:T3"/>
    <mergeCell ref="V3:Z3"/>
    <mergeCell ref="AB3:AF3"/>
    <mergeCell ref="Y6:Y10"/>
    <mergeCell ref="X6:X10"/>
    <mergeCell ref="AK4:AK5"/>
    <mergeCell ref="AJ4:AJ5"/>
    <mergeCell ref="AG4:AG5"/>
    <mergeCell ref="AE4:AE5"/>
    <mergeCell ref="AD4:AD5"/>
    <mergeCell ref="AA4:AA5"/>
    <mergeCell ref="Y4:Y5"/>
    <mergeCell ref="X4:X5"/>
    <mergeCell ref="Z11:Z15"/>
    <mergeCell ref="Y11:Y15"/>
    <mergeCell ref="X11:X15"/>
    <mergeCell ref="AL6:AL10"/>
  </mergeCells>
  <pageMargins left="0.7" right="0.7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54"/>
  <sheetViews>
    <sheetView topLeftCell="A13" zoomScaleNormal="100" workbookViewId="0">
      <selection activeCell="AH48" sqref="AH48:AL49"/>
    </sheetView>
  </sheetViews>
  <sheetFormatPr defaultRowHeight="14.25"/>
  <cols>
    <col min="1" max="1" width="9.140625" style="9"/>
    <col min="2" max="2" width="19.7109375" style="3" customWidth="1"/>
    <col min="3" max="3" width="2.7109375" style="5" customWidth="1"/>
    <col min="4" max="5" width="5.85546875" style="3" customWidth="1"/>
    <col min="6" max="7" width="2.85546875" style="3" customWidth="1"/>
    <col min="8" max="8" width="5.85546875" style="3" customWidth="1"/>
    <col min="9" max="9" width="2.7109375" style="5" customWidth="1"/>
    <col min="10" max="11" width="5.85546875" style="3" customWidth="1"/>
    <col min="12" max="13" width="2.85546875" style="3" customWidth="1"/>
    <col min="14" max="14" width="5.85546875" style="3" customWidth="1"/>
    <col min="15" max="15" width="2.7109375" style="5" customWidth="1"/>
    <col min="16" max="17" width="5.85546875" style="3" customWidth="1"/>
    <col min="18" max="19" width="2.85546875" style="3" customWidth="1"/>
    <col min="20" max="20" width="5.85546875" style="3" customWidth="1"/>
    <col min="21" max="21" width="2.7109375" style="5" customWidth="1"/>
    <col min="22" max="23" width="5.85546875" style="3" customWidth="1"/>
    <col min="24" max="25" width="2.85546875" style="3" customWidth="1"/>
    <col min="26" max="26" width="5.85546875" style="3" customWidth="1"/>
    <col min="27" max="27" width="2.7109375" style="5" customWidth="1"/>
    <col min="28" max="29" width="5.85546875" style="3" customWidth="1"/>
    <col min="30" max="31" width="2.85546875" style="3" customWidth="1"/>
    <col min="32" max="32" width="5.85546875" style="3" customWidth="1"/>
    <col min="33" max="33" width="2.7109375" style="5" customWidth="1"/>
    <col min="34" max="35" width="5.85546875" style="3" customWidth="1"/>
    <col min="36" max="37" width="2.85546875" style="3" customWidth="1"/>
    <col min="38" max="38" width="5.85546875" style="3" customWidth="1"/>
    <col min="39" max="16384" width="9.140625" style="3"/>
  </cols>
  <sheetData>
    <row r="1" spans="2:39">
      <c r="B1" s="9"/>
      <c r="C1" s="10"/>
      <c r="D1" s="9"/>
      <c r="E1" s="9"/>
      <c r="F1" s="9"/>
      <c r="G1" s="9"/>
      <c r="H1" s="9"/>
      <c r="I1" s="10"/>
      <c r="J1" s="9"/>
      <c r="K1" s="9"/>
      <c r="L1" s="9"/>
      <c r="M1" s="9"/>
      <c r="N1" s="9"/>
      <c r="O1" s="10"/>
      <c r="P1" s="9"/>
      <c r="Q1" s="9"/>
      <c r="R1" s="9"/>
      <c r="S1" s="9"/>
      <c r="T1" s="9"/>
      <c r="U1" s="10"/>
      <c r="V1" s="9"/>
      <c r="W1" s="9"/>
      <c r="X1" s="9"/>
      <c r="Y1" s="9"/>
      <c r="Z1" s="9"/>
      <c r="AA1" s="10"/>
      <c r="AB1" s="9"/>
      <c r="AC1" s="9"/>
      <c r="AD1" s="9"/>
      <c r="AE1" s="9"/>
      <c r="AF1" s="9"/>
      <c r="AG1" s="10"/>
      <c r="AH1" s="9"/>
      <c r="AI1" s="9"/>
      <c r="AJ1" s="9"/>
      <c r="AK1" s="9"/>
      <c r="AL1" s="9"/>
      <c r="AM1" s="9"/>
    </row>
    <row r="2" spans="2:39" ht="15" thickBot="1">
      <c r="B2" s="9"/>
      <c r="C2" s="10"/>
      <c r="D2" s="9"/>
      <c r="E2" s="9"/>
      <c r="F2" s="9"/>
      <c r="G2" s="9"/>
      <c r="H2" s="9"/>
      <c r="I2" s="10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10"/>
      <c r="V2" s="9"/>
      <c r="W2" s="9"/>
      <c r="X2" s="9"/>
      <c r="Y2" s="9"/>
      <c r="Z2" s="9"/>
      <c r="AA2" s="10"/>
      <c r="AB2" s="9"/>
      <c r="AC2" s="9"/>
      <c r="AD2" s="9"/>
      <c r="AE2" s="9"/>
      <c r="AF2" s="9"/>
      <c r="AG2" s="10"/>
      <c r="AH2" s="9"/>
      <c r="AI2" s="9"/>
      <c r="AJ2" s="9"/>
      <c r="AK2" s="9"/>
      <c r="AL2" s="9"/>
      <c r="AM2" s="9"/>
    </row>
    <row r="3" spans="2:39" ht="15.75" thickBot="1">
      <c r="B3" s="415" t="s">
        <v>9</v>
      </c>
      <c r="C3" s="22"/>
      <c r="D3" s="412"/>
      <c r="E3" s="413"/>
      <c r="F3" s="413"/>
      <c r="G3" s="413"/>
      <c r="H3" s="414"/>
      <c r="I3" s="21"/>
      <c r="J3" s="412"/>
      <c r="K3" s="413"/>
      <c r="L3" s="413"/>
      <c r="M3" s="413"/>
      <c r="N3" s="414"/>
      <c r="O3" s="21"/>
      <c r="P3" s="412"/>
      <c r="Q3" s="413"/>
      <c r="R3" s="413"/>
      <c r="S3" s="413"/>
      <c r="T3" s="414"/>
      <c r="U3" s="21"/>
      <c r="V3" s="412"/>
      <c r="W3" s="413"/>
      <c r="X3" s="413"/>
      <c r="Y3" s="413"/>
      <c r="Z3" s="414"/>
      <c r="AA3" s="21"/>
      <c r="AB3" s="412"/>
      <c r="AC3" s="413"/>
      <c r="AD3" s="413"/>
      <c r="AE3" s="413"/>
      <c r="AF3" s="414"/>
      <c r="AG3" s="21"/>
      <c r="AH3" s="412"/>
      <c r="AI3" s="413"/>
      <c r="AJ3" s="413"/>
      <c r="AK3" s="413"/>
      <c r="AL3" s="414"/>
      <c r="AM3" s="9"/>
    </row>
    <row r="4" spans="2:39" ht="14.25" customHeight="1">
      <c r="B4" s="416"/>
      <c r="C4" s="280" t="s">
        <v>4</v>
      </c>
      <c r="D4" s="20" t="s">
        <v>0</v>
      </c>
      <c r="E4" s="20" t="s">
        <v>0</v>
      </c>
      <c r="F4" s="277" t="s">
        <v>5</v>
      </c>
      <c r="G4" s="278" t="s">
        <v>5</v>
      </c>
      <c r="H4" s="29" t="s">
        <v>1</v>
      </c>
      <c r="I4" s="421" t="s">
        <v>4</v>
      </c>
      <c r="J4" s="4" t="s">
        <v>0</v>
      </c>
      <c r="K4" s="4" t="s">
        <v>0</v>
      </c>
      <c r="L4" s="426" t="s">
        <v>5</v>
      </c>
      <c r="M4" s="425" t="s">
        <v>5</v>
      </c>
      <c r="N4" s="29" t="s">
        <v>1</v>
      </c>
      <c r="O4" s="421" t="s">
        <v>4</v>
      </c>
      <c r="P4" s="4" t="s">
        <v>0</v>
      </c>
      <c r="Q4" s="4" t="s">
        <v>0</v>
      </c>
      <c r="R4" s="426" t="s">
        <v>5</v>
      </c>
      <c r="S4" s="425" t="s">
        <v>5</v>
      </c>
      <c r="T4" s="29" t="s">
        <v>1</v>
      </c>
      <c r="U4" s="421" t="s">
        <v>4</v>
      </c>
      <c r="V4" s="4" t="s">
        <v>0</v>
      </c>
      <c r="W4" s="4" t="s">
        <v>0</v>
      </c>
      <c r="X4" s="426" t="s">
        <v>5</v>
      </c>
      <c r="Y4" s="425" t="s">
        <v>5</v>
      </c>
      <c r="Z4" s="29" t="s">
        <v>1</v>
      </c>
      <c r="AA4" s="421" t="s">
        <v>4</v>
      </c>
      <c r="AB4" s="4" t="s">
        <v>0</v>
      </c>
      <c r="AC4" s="4" t="s">
        <v>0</v>
      </c>
      <c r="AD4" s="426" t="s">
        <v>5</v>
      </c>
      <c r="AE4" s="425" t="s">
        <v>5</v>
      </c>
      <c r="AF4" s="29" t="s">
        <v>1</v>
      </c>
      <c r="AG4" s="421" t="s">
        <v>4</v>
      </c>
      <c r="AH4" s="4" t="s">
        <v>0</v>
      </c>
      <c r="AI4" s="4" t="s">
        <v>0</v>
      </c>
      <c r="AJ4" s="426" t="s">
        <v>5</v>
      </c>
      <c r="AK4" s="425" t="s">
        <v>5</v>
      </c>
      <c r="AL4" s="29" t="s">
        <v>1</v>
      </c>
      <c r="AM4" s="9"/>
    </row>
    <row r="5" spans="2:39" ht="15" customHeight="1" thickBot="1">
      <c r="B5" s="417"/>
      <c r="C5" s="280"/>
      <c r="D5" s="11" t="s">
        <v>2</v>
      </c>
      <c r="E5" s="12" t="s">
        <v>3</v>
      </c>
      <c r="F5" s="277"/>
      <c r="G5" s="278"/>
      <c r="H5" s="30" t="s">
        <v>0</v>
      </c>
      <c r="I5" s="280"/>
      <c r="J5" s="11" t="s">
        <v>2</v>
      </c>
      <c r="K5" s="12" t="s">
        <v>3</v>
      </c>
      <c r="L5" s="277"/>
      <c r="M5" s="278"/>
      <c r="N5" s="30" t="s">
        <v>0</v>
      </c>
      <c r="O5" s="280"/>
      <c r="P5" s="11" t="s">
        <v>2</v>
      </c>
      <c r="Q5" s="12" t="s">
        <v>3</v>
      </c>
      <c r="R5" s="277"/>
      <c r="S5" s="278"/>
      <c r="T5" s="30" t="s">
        <v>0</v>
      </c>
      <c r="U5" s="280"/>
      <c r="V5" s="11" t="s">
        <v>2</v>
      </c>
      <c r="W5" s="12" t="s">
        <v>3</v>
      </c>
      <c r="X5" s="277"/>
      <c r="Y5" s="278"/>
      <c r="Z5" s="30" t="s">
        <v>0</v>
      </c>
      <c r="AA5" s="280"/>
      <c r="AB5" s="11" t="s">
        <v>2</v>
      </c>
      <c r="AC5" s="12" t="s">
        <v>3</v>
      </c>
      <c r="AD5" s="277"/>
      <c r="AE5" s="278"/>
      <c r="AF5" s="30" t="s">
        <v>0</v>
      </c>
      <c r="AG5" s="280"/>
      <c r="AH5" s="11" t="s">
        <v>2</v>
      </c>
      <c r="AI5" s="12" t="s">
        <v>3</v>
      </c>
      <c r="AJ5" s="277"/>
      <c r="AK5" s="278"/>
      <c r="AL5" s="31" t="s">
        <v>0</v>
      </c>
      <c r="AM5" s="9"/>
    </row>
    <row r="6" spans="2:39" ht="14.25" customHeight="1">
      <c r="B6" s="23"/>
      <c r="C6" s="13"/>
      <c r="D6" s="14"/>
      <c r="E6" s="14"/>
      <c r="F6" s="435"/>
      <c r="G6" s="435"/>
      <c r="H6" s="431"/>
      <c r="I6" s="35">
        <v>1</v>
      </c>
      <c r="J6" s="15"/>
      <c r="K6" s="15"/>
      <c r="L6" s="244"/>
      <c r="M6" s="244"/>
      <c r="N6" s="427"/>
      <c r="O6" s="35">
        <v>1</v>
      </c>
      <c r="P6" s="15"/>
      <c r="Q6" s="15"/>
      <c r="R6" s="244"/>
      <c r="S6" s="244"/>
      <c r="T6" s="427"/>
      <c r="U6" s="35">
        <v>1</v>
      </c>
      <c r="V6" s="15"/>
      <c r="W6" s="15"/>
      <c r="X6" s="244"/>
      <c r="Y6" s="244"/>
      <c r="Z6" s="427"/>
      <c r="AA6" s="35">
        <v>1</v>
      </c>
      <c r="AB6" s="15"/>
      <c r="AC6" s="15"/>
      <c r="AD6" s="244"/>
      <c r="AE6" s="244"/>
      <c r="AF6" s="427"/>
      <c r="AG6" s="35">
        <v>1</v>
      </c>
      <c r="AH6" s="15"/>
      <c r="AI6" s="15"/>
      <c r="AJ6" s="244"/>
      <c r="AK6" s="244"/>
      <c r="AL6" s="427"/>
      <c r="AM6" s="9"/>
    </row>
    <row r="7" spans="2:39" ht="14.25" customHeight="1">
      <c r="B7" s="24"/>
      <c r="C7" s="16"/>
      <c r="D7" s="6"/>
      <c r="E7" s="6"/>
      <c r="F7" s="436"/>
      <c r="G7" s="436"/>
      <c r="H7" s="432"/>
      <c r="I7" s="36">
        <v>2</v>
      </c>
      <c r="J7" s="7"/>
      <c r="K7" s="7"/>
      <c r="L7" s="422"/>
      <c r="M7" s="422"/>
      <c r="N7" s="428"/>
      <c r="O7" s="36">
        <v>2</v>
      </c>
      <c r="P7" s="7"/>
      <c r="Q7" s="7"/>
      <c r="R7" s="422"/>
      <c r="S7" s="422"/>
      <c r="T7" s="428"/>
      <c r="U7" s="36">
        <v>2</v>
      </c>
      <c r="V7" s="7"/>
      <c r="W7" s="7"/>
      <c r="X7" s="422"/>
      <c r="Y7" s="422"/>
      <c r="Z7" s="428"/>
      <c r="AA7" s="36">
        <v>2</v>
      </c>
      <c r="AB7" s="7"/>
      <c r="AC7" s="7"/>
      <c r="AD7" s="422"/>
      <c r="AE7" s="422"/>
      <c r="AF7" s="428"/>
      <c r="AG7" s="36">
        <v>2</v>
      </c>
      <c r="AH7" s="7"/>
      <c r="AI7" s="7"/>
      <c r="AJ7" s="422"/>
      <c r="AK7" s="422"/>
      <c r="AL7" s="428"/>
      <c r="AM7" s="9"/>
    </row>
    <row r="8" spans="2:39" ht="14.25" customHeight="1">
      <c r="B8" s="24"/>
      <c r="C8" s="16"/>
      <c r="D8" s="6"/>
      <c r="E8" s="6"/>
      <c r="F8" s="436"/>
      <c r="G8" s="436"/>
      <c r="H8" s="432"/>
      <c r="I8" s="36">
        <v>3</v>
      </c>
      <c r="J8" s="7"/>
      <c r="K8" s="7"/>
      <c r="L8" s="422"/>
      <c r="M8" s="422"/>
      <c r="N8" s="428"/>
      <c r="O8" s="36">
        <v>3</v>
      </c>
      <c r="P8" s="7"/>
      <c r="Q8" s="7"/>
      <c r="R8" s="422"/>
      <c r="S8" s="422"/>
      <c r="T8" s="428"/>
      <c r="U8" s="36">
        <v>3</v>
      </c>
      <c r="V8" s="7"/>
      <c r="W8" s="7"/>
      <c r="X8" s="422"/>
      <c r="Y8" s="422"/>
      <c r="Z8" s="428"/>
      <c r="AA8" s="36">
        <v>3</v>
      </c>
      <c r="AB8" s="7"/>
      <c r="AC8" s="7"/>
      <c r="AD8" s="422"/>
      <c r="AE8" s="422"/>
      <c r="AF8" s="428"/>
      <c r="AG8" s="36">
        <v>3</v>
      </c>
      <c r="AH8" s="7"/>
      <c r="AI8" s="7"/>
      <c r="AJ8" s="422"/>
      <c r="AK8" s="422"/>
      <c r="AL8" s="428"/>
      <c r="AM8" s="9"/>
    </row>
    <row r="9" spans="2:39" ht="14.25" customHeight="1">
      <c r="B9" s="24"/>
      <c r="C9" s="16"/>
      <c r="D9" s="6"/>
      <c r="E9" s="6"/>
      <c r="F9" s="436"/>
      <c r="G9" s="436"/>
      <c r="H9" s="432"/>
      <c r="I9" s="36">
        <v>4</v>
      </c>
      <c r="J9" s="7"/>
      <c r="K9" s="7"/>
      <c r="L9" s="422"/>
      <c r="M9" s="422"/>
      <c r="N9" s="428"/>
      <c r="O9" s="36">
        <v>4</v>
      </c>
      <c r="P9" s="7"/>
      <c r="Q9" s="7"/>
      <c r="R9" s="422"/>
      <c r="S9" s="422"/>
      <c r="T9" s="428"/>
      <c r="U9" s="36">
        <v>4</v>
      </c>
      <c r="V9" s="7"/>
      <c r="W9" s="7"/>
      <c r="X9" s="422"/>
      <c r="Y9" s="422"/>
      <c r="Z9" s="428"/>
      <c r="AA9" s="36">
        <v>4</v>
      </c>
      <c r="AB9" s="7"/>
      <c r="AC9" s="7"/>
      <c r="AD9" s="422"/>
      <c r="AE9" s="422"/>
      <c r="AF9" s="428"/>
      <c r="AG9" s="36">
        <v>4</v>
      </c>
      <c r="AH9" s="7"/>
      <c r="AI9" s="7"/>
      <c r="AJ9" s="422"/>
      <c r="AK9" s="422"/>
      <c r="AL9" s="428"/>
      <c r="AM9" s="9"/>
    </row>
    <row r="10" spans="2:39" ht="14.25" customHeight="1">
      <c r="B10" s="24"/>
      <c r="C10" s="16"/>
      <c r="D10" s="6"/>
      <c r="E10" s="6"/>
      <c r="F10" s="436"/>
      <c r="G10" s="436"/>
      <c r="H10" s="432"/>
      <c r="I10" s="36">
        <v>5</v>
      </c>
      <c r="J10" s="7"/>
      <c r="K10" s="7"/>
      <c r="L10" s="422"/>
      <c r="M10" s="422"/>
      <c r="N10" s="428"/>
      <c r="O10" s="36">
        <v>5</v>
      </c>
      <c r="P10" s="7"/>
      <c r="Q10" s="7"/>
      <c r="R10" s="422"/>
      <c r="S10" s="422"/>
      <c r="T10" s="428"/>
      <c r="U10" s="36">
        <v>5</v>
      </c>
      <c r="V10" s="7"/>
      <c r="W10" s="7"/>
      <c r="X10" s="422"/>
      <c r="Y10" s="422"/>
      <c r="Z10" s="428"/>
      <c r="AA10" s="36">
        <v>5</v>
      </c>
      <c r="AB10" s="7"/>
      <c r="AC10" s="7"/>
      <c r="AD10" s="422"/>
      <c r="AE10" s="422"/>
      <c r="AF10" s="428"/>
      <c r="AG10" s="36">
        <v>5</v>
      </c>
      <c r="AH10" s="7"/>
      <c r="AI10" s="7"/>
      <c r="AJ10" s="422"/>
      <c r="AK10" s="422"/>
      <c r="AL10" s="428"/>
      <c r="AM10" s="9"/>
    </row>
    <row r="11" spans="2:39" ht="14.25" customHeight="1">
      <c r="B11" s="24"/>
      <c r="C11" s="16"/>
      <c r="D11" s="6"/>
      <c r="E11" s="6"/>
      <c r="F11" s="437"/>
      <c r="G11" s="437"/>
      <c r="H11" s="433"/>
      <c r="I11" s="36">
        <v>6</v>
      </c>
      <c r="J11" s="7"/>
      <c r="K11" s="7"/>
      <c r="L11" s="423"/>
      <c r="M11" s="423"/>
      <c r="N11" s="429"/>
      <c r="O11" s="36">
        <v>6</v>
      </c>
      <c r="P11" s="7"/>
      <c r="Q11" s="7"/>
      <c r="R11" s="423"/>
      <c r="S11" s="423"/>
      <c r="T11" s="429"/>
      <c r="U11" s="36">
        <v>6</v>
      </c>
      <c r="V11" s="7"/>
      <c r="W11" s="7"/>
      <c r="X11" s="423"/>
      <c r="Y11" s="423"/>
      <c r="Z11" s="429"/>
      <c r="AA11" s="36">
        <v>6</v>
      </c>
      <c r="AB11" s="7"/>
      <c r="AC11" s="7"/>
      <c r="AD11" s="423"/>
      <c r="AE11" s="423"/>
      <c r="AF11" s="429"/>
      <c r="AG11" s="36">
        <v>6</v>
      </c>
      <c r="AH11" s="7"/>
      <c r="AI11" s="7"/>
      <c r="AJ11" s="423"/>
      <c r="AK11" s="423"/>
      <c r="AL11" s="429"/>
      <c r="AM11" s="9"/>
    </row>
    <row r="12" spans="2:39" ht="14.25" customHeight="1" thickBot="1">
      <c r="B12" s="25"/>
      <c r="C12" s="17"/>
      <c r="D12" s="18"/>
      <c r="E12" s="18"/>
      <c r="F12" s="438"/>
      <c r="G12" s="438"/>
      <c r="H12" s="434"/>
      <c r="I12" s="37">
        <v>7</v>
      </c>
      <c r="J12" s="19"/>
      <c r="K12" s="19"/>
      <c r="L12" s="424"/>
      <c r="M12" s="424"/>
      <c r="N12" s="430"/>
      <c r="O12" s="37">
        <v>7</v>
      </c>
      <c r="P12" s="19"/>
      <c r="Q12" s="19"/>
      <c r="R12" s="424"/>
      <c r="S12" s="424"/>
      <c r="T12" s="430"/>
      <c r="U12" s="37">
        <v>7</v>
      </c>
      <c r="V12" s="19"/>
      <c r="W12" s="19"/>
      <c r="X12" s="424"/>
      <c r="Y12" s="424"/>
      <c r="Z12" s="430"/>
      <c r="AA12" s="37">
        <v>7</v>
      </c>
      <c r="AB12" s="19"/>
      <c r="AC12" s="19"/>
      <c r="AD12" s="424"/>
      <c r="AE12" s="424"/>
      <c r="AF12" s="430"/>
      <c r="AG12" s="37">
        <v>7</v>
      </c>
      <c r="AH12" s="19"/>
      <c r="AI12" s="19"/>
      <c r="AJ12" s="424"/>
      <c r="AK12" s="424"/>
      <c r="AL12" s="430"/>
      <c r="AM12" s="9"/>
    </row>
    <row r="13" spans="2:39" ht="14.25" customHeight="1">
      <c r="B13" s="23"/>
      <c r="C13" s="32">
        <v>1</v>
      </c>
      <c r="D13" s="15"/>
      <c r="E13" s="15"/>
      <c r="F13" s="244"/>
      <c r="G13" s="244"/>
      <c r="H13" s="427"/>
      <c r="I13" s="26"/>
      <c r="J13" s="14"/>
      <c r="K13" s="14"/>
      <c r="L13" s="435"/>
      <c r="M13" s="435"/>
      <c r="N13" s="431"/>
      <c r="O13" s="35">
        <v>1</v>
      </c>
      <c r="P13" s="15"/>
      <c r="Q13" s="15"/>
      <c r="R13" s="244"/>
      <c r="S13" s="244"/>
      <c r="T13" s="427"/>
      <c r="U13" s="35">
        <v>1</v>
      </c>
      <c r="V13" s="15"/>
      <c r="W13" s="15"/>
      <c r="X13" s="244"/>
      <c r="Y13" s="244"/>
      <c r="Z13" s="427"/>
      <c r="AA13" s="35">
        <v>1</v>
      </c>
      <c r="AB13" s="15"/>
      <c r="AC13" s="15"/>
      <c r="AD13" s="244"/>
      <c r="AE13" s="244"/>
      <c r="AF13" s="427"/>
      <c r="AG13" s="35">
        <v>1</v>
      </c>
      <c r="AH13" s="15"/>
      <c r="AI13" s="15"/>
      <c r="AJ13" s="244"/>
      <c r="AK13" s="244"/>
      <c r="AL13" s="427"/>
      <c r="AM13" s="9"/>
    </row>
    <row r="14" spans="2:39" ht="14.25" customHeight="1">
      <c r="B14" s="24"/>
      <c r="C14" s="33">
        <v>2</v>
      </c>
      <c r="D14" s="7"/>
      <c r="E14" s="7"/>
      <c r="F14" s="422"/>
      <c r="G14" s="422"/>
      <c r="H14" s="428"/>
      <c r="I14" s="27"/>
      <c r="J14" s="6"/>
      <c r="K14" s="6"/>
      <c r="L14" s="436"/>
      <c r="M14" s="436"/>
      <c r="N14" s="432"/>
      <c r="O14" s="36">
        <v>2</v>
      </c>
      <c r="P14" s="7"/>
      <c r="Q14" s="7"/>
      <c r="R14" s="422"/>
      <c r="S14" s="422"/>
      <c r="T14" s="428"/>
      <c r="U14" s="36">
        <v>2</v>
      </c>
      <c r="V14" s="7"/>
      <c r="W14" s="7"/>
      <c r="X14" s="422"/>
      <c r="Y14" s="422"/>
      <c r="Z14" s="428"/>
      <c r="AA14" s="36">
        <v>2</v>
      </c>
      <c r="AB14" s="7"/>
      <c r="AC14" s="7"/>
      <c r="AD14" s="422"/>
      <c r="AE14" s="422"/>
      <c r="AF14" s="428"/>
      <c r="AG14" s="36">
        <v>2</v>
      </c>
      <c r="AH14" s="7"/>
      <c r="AI14" s="7"/>
      <c r="AJ14" s="422"/>
      <c r="AK14" s="422"/>
      <c r="AL14" s="428"/>
      <c r="AM14" s="9"/>
    </row>
    <row r="15" spans="2:39" ht="14.25" customHeight="1">
      <c r="B15" s="24"/>
      <c r="C15" s="33">
        <v>3</v>
      </c>
      <c r="D15" s="7"/>
      <c r="E15" s="7"/>
      <c r="F15" s="422"/>
      <c r="G15" s="422"/>
      <c r="H15" s="428"/>
      <c r="I15" s="27"/>
      <c r="J15" s="6"/>
      <c r="K15" s="6"/>
      <c r="L15" s="436"/>
      <c r="M15" s="436"/>
      <c r="N15" s="432"/>
      <c r="O15" s="36">
        <v>3</v>
      </c>
      <c r="P15" s="7"/>
      <c r="Q15" s="7"/>
      <c r="R15" s="422"/>
      <c r="S15" s="422"/>
      <c r="T15" s="428"/>
      <c r="U15" s="36">
        <v>3</v>
      </c>
      <c r="V15" s="7"/>
      <c r="W15" s="7"/>
      <c r="X15" s="422"/>
      <c r="Y15" s="422"/>
      <c r="Z15" s="428"/>
      <c r="AA15" s="36">
        <v>3</v>
      </c>
      <c r="AB15" s="7"/>
      <c r="AC15" s="7"/>
      <c r="AD15" s="422"/>
      <c r="AE15" s="422"/>
      <c r="AF15" s="428"/>
      <c r="AG15" s="36">
        <v>3</v>
      </c>
      <c r="AH15" s="7"/>
      <c r="AI15" s="7"/>
      <c r="AJ15" s="422"/>
      <c r="AK15" s="422"/>
      <c r="AL15" s="428"/>
      <c r="AM15" s="9"/>
    </row>
    <row r="16" spans="2:39" ht="13.5" customHeight="1">
      <c r="B16" s="24"/>
      <c r="C16" s="33">
        <v>4</v>
      </c>
      <c r="D16" s="7"/>
      <c r="E16" s="7"/>
      <c r="F16" s="423"/>
      <c r="G16" s="423"/>
      <c r="H16" s="429"/>
      <c r="I16" s="27"/>
      <c r="J16" s="6"/>
      <c r="K16" s="6"/>
      <c r="L16" s="437"/>
      <c r="M16" s="437"/>
      <c r="N16" s="433"/>
      <c r="O16" s="36">
        <v>4</v>
      </c>
      <c r="P16" s="7"/>
      <c r="Q16" s="7"/>
      <c r="R16" s="423"/>
      <c r="S16" s="423"/>
      <c r="T16" s="429"/>
      <c r="U16" s="36">
        <v>4</v>
      </c>
      <c r="V16" s="7"/>
      <c r="W16" s="7"/>
      <c r="X16" s="423"/>
      <c r="Y16" s="423"/>
      <c r="Z16" s="429"/>
      <c r="AA16" s="36">
        <v>4</v>
      </c>
      <c r="AB16" s="7"/>
      <c r="AC16" s="7"/>
      <c r="AD16" s="423"/>
      <c r="AE16" s="423"/>
      <c r="AF16" s="429"/>
      <c r="AG16" s="36">
        <v>4</v>
      </c>
      <c r="AH16" s="7"/>
      <c r="AI16" s="7"/>
      <c r="AJ16" s="423"/>
      <c r="AK16" s="423"/>
      <c r="AL16" s="429"/>
      <c r="AM16" s="9"/>
    </row>
    <row r="17" spans="2:39" ht="14.25" customHeight="1">
      <c r="B17" s="24"/>
      <c r="C17" s="33">
        <v>5</v>
      </c>
      <c r="D17" s="8"/>
      <c r="E17" s="8"/>
      <c r="F17" s="423"/>
      <c r="G17" s="423"/>
      <c r="H17" s="429"/>
      <c r="I17" s="27"/>
      <c r="J17" s="6"/>
      <c r="K17" s="6"/>
      <c r="L17" s="437"/>
      <c r="M17" s="437"/>
      <c r="N17" s="433"/>
      <c r="O17" s="36">
        <v>5</v>
      </c>
      <c r="P17" s="8"/>
      <c r="Q17" s="8"/>
      <c r="R17" s="423"/>
      <c r="S17" s="423"/>
      <c r="T17" s="429"/>
      <c r="U17" s="36">
        <v>5</v>
      </c>
      <c r="V17" s="8"/>
      <c r="W17" s="8"/>
      <c r="X17" s="423"/>
      <c r="Y17" s="423"/>
      <c r="Z17" s="429"/>
      <c r="AA17" s="36">
        <v>5</v>
      </c>
      <c r="AB17" s="8"/>
      <c r="AC17" s="8"/>
      <c r="AD17" s="423"/>
      <c r="AE17" s="423"/>
      <c r="AF17" s="429"/>
      <c r="AG17" s="36">
        <v>5</v>
      </c>
      <c r="AH17" s="8"/>
      <c r="AI17" s="8"/>
      <c r="AJ17" s="423"/>
      <c r="AK17" s="423"/>
      <c r="AL17" s="429"/>
      <c r="AM17" s="9"/>
    </row>
    <row r="18" spans="2:39" ht="14.25" customHeight="1">
      <c r="B18" s="24"/>
      <c r="C18" s="33">
        <v>6</v>
      </c>
      <c r="D18" s="8"/>
      <c r="E18" s="8"/>
      <c r="F18" s="423"/>
      <c r="G18" s="423"/>
      <c r="H18" s="429"/>
      <c r="I18" s="27"/>
      <c r="J18" s="6"/>
      <c r="K18" s="6"/>
      <c r="L18" s="437"/>
      <c r="M18" s="437"/>
      <c r="N18" s="433"/>
      <c r="O18" s="36">
        <v>6</v>
      </c>
      <c r="P18" s="8"/>
      <c r="Q18" s="8"/>
      <c r="R18" s="423"/>
      <c r="S18" s="423"/>
      <c r="T18" s="429"/>
      <c r="U18" s="36">
        <v>6</v>
      </c>
      <c r="V18" s="8"/>
      <c r="W18" s="8"/>
      <c r="X18" s="423"/>
      <c r="Y18" s="423"/>
      <c r="Z18" s="429"/>
      <c r="AA18" s="36">
        <v>6</v>
      </c>
      <c r="AB18" s="8"/>
      <c r="AC18" s="8"/>
      <c r="AD18" s="423"/>
      <c r="AE18" s="423"/>
      <c r="AF18" s="429"/>
      <c r="AG18" s="36">
        <v>6</v>
      </c>
      <c r="AH18" s="8"/>
      <c r="AI18" s="8"/>
      <c r="AJ18" s="423"/>
      <c r="AK18" s="423"/>
      <c r="AL18" s="429"/>
      <c r="AM18" s="9"/>
    </row>
    <row r="19" spans="2:39" ht="14.25" customHeight="1" thickBot="1">
      <c r="B19" s="25"/>
      <c r="C19" s="34">
        <v>7</v>
      </c>
      <c r="D19" s="19"/>
      <c r="E19" s="19"/>
      <c r="F19" s="424"/>
      <c r="G19" s="424"/>
      <c r="H19" s="430"/>
      <c r="I19" s="28"/>
      <c r="J19" s="18"/>
      <c r="K19" s="18"/>
      <c r="L19" s="438"/>
      <c r="M19" s="438"/>
      <c r="N19" s="434"/>
      <c r="O19" s="37">
        <v>7</v>
      </c>
      <c r="P19" s="19"/>
      <c r="Q19" s="19"/>
      <c r="R19" s="424"/>
      <c r="S19" s="424"/>
      <c r="T19" s="430"/>
      <c r="U19" s="37">
        <v>7</v>
      </c>
      <c r="V19" s="19"/>
      <c r="W19" s="19"/>
      <c r="X19" s="424"/>
      <c r="Y19" s="424"/>
      <c r="Z19" s="430"/>
      <c r="AA19" s="37">
        <v>7</v>
      </c>
      <c r="AB19" s="19"/>
      <c r="AC19" s="19"/>
      <c r="AD19" s="424"/>
      <c r="AE19" s="424"/>
      <c r="AF19" s="430"/>
      <c r="AG19" s="37">
        <v>7</v>
      </c>
      <c r="AH19" s="19"/>
      <c r="AI19" s="19"/>
      <c r="AJ19" s="424"/>
      <c r="AK19" s="424"/>
      <c r="AL19" s="430"/>
      <c r="AM19" s="9"/>
    </row>
    <row r="20" spans="2:39" ht="14.25" customHeight="1">
      <c r="B20" s="23"/>
      <c r="C20" s="32">
        <v>1</v>
      </c>
      <c r="D20" s="15"/>
      <c r="E20" s="15"/>
      <c r="F20" s="244"/>
      <c r="G20" s="244"/>
      <c r="H20" s="427"/>
      <c r="I20" s="32">
        <v>1</v>
      </c>
      <c r="J20" s="15"/>
      <c r="K20" s="15"/>
      <c r="L20" s="244"/>
      <c r="M20" s="244"/>
      <c r="N20" s="427"/>
      <c r="O20" s="26"/>
      <c r="P20" s="14"/>
      <c r="Q20" s="14"/>
      <c r="R20" s="435"/>
      <c r="S20" s="435"/>
      <c r="T20" s="431"/>
      <c r="U20" s="32">
        <v>1</v>
      </c>
      <c r="V20" s="15"/>
      <c r="W20" s="15"/>
      <c r="X20" s="244"/>
      <c r="Y20" s="244"/>
      <c r="Z20" s="427"/>
      <c r="AA20" s="32">
        <v>1</v>
      </c>
      <c r="AB20" s="15"/>
      <c r="AC20" s="15"/>
      <c r="AD20" s="244"/>
      <c r="AE20" s="244"/>
      <c r="AF20" s="427"/>
      <c r="AG20" s="32">
        <v>1</v>
      </c>
      <c r="AH20" s="15"/>
      <c r="AI20" s="15"/>
      <c r="AJ20" s="244"/>
      <c r="AK20" s="244"/>
      <c r="AL20" s="427"/>
      <c r="AM20" s="9"/>
    </row>
    <row r="21" spans="2:39" ht="14.25" customHeight="1">
      <c r="B21" s="24"/>
      <c r="C21" s="33">
        <v>2</v>
      </c>
      <c r="D21" s="7"/>
      <c r="E21" s="7"/>
      <c r="F21" s="422"/>
      <c r="G21" s="422"/>
      <c r="H21" s="428"/>
      <c r="I21" s="33">
        <v>2</v>
      </c>
      <c r="J21" s="7"/>
      <c r="K21" s="7"/>
      <c r="L21" s="422"/>
      <c r="M21" s="422"/>
      <c r="N21" s="428"/>
      <c r="O21" s="27"/>
      <c r="P21" s="6"/>
      <c r="Q21" s="6"/>
      <c r="R21" s="436"/>
      <c r="S21" s="436"/>
      <c r="T21" s="432"/>
      <c r="U21" s="33">
        <v>2</v>
      </c>
      <c r="V21" s="7"/>
      <c r="W21" s="7"/>
      <c r="X21" s="422"/>
      <c r="Y21" s="422"/>
      <c r="Z21" s="428"/>
      <c r="AA21" s="33">
        <v>2</v>
      </c>
      <c r="AB21" s="7"/>
      <c r="AC21" s="7"/>
      <c r="AD21" s="422"/>
      <c r="AE21" s="422"/>
      <c r="AF21" s="428"/>
      <c r="AG21" s="33">
        <v>2</v>
      </c>
      <c r="AH21" s="7"/>
      <c r="AI21" s="7"/>
      <c r="AJ21" s="422"/>
      <c r="AK21" s="422"/>
      <c r="AL21" s="428"/>
      <c r="AM21" s="9"/>
    </row>
    <row r="22" spans="2:39" ht="14.25" customHeight="1">
      <c r="B22" s="24"/>
      <c r="C22" s="33">
        <v>3</v>
      </c>
      <c r="D22" s="7"/>
      <c r="E22" s="7"/>
      <c r="F22" s="422"/>
      <c r="G22" s="422"/>
      <c r="H22" s="428"/>
      <c r="I22" s="33">
        <v>3</v>
      </c>
      <c r="J22" s="7"/>
      <c r="K22" s="7"/>
      <c r="L22" s="422"/>
      <c r="M22" s="422"/>
      <c r="N22" s="428"/>
      <c r="O22" s="27"/>
      <c r="P22" s="6"/>
      <c r="Q22" s="6"/>
      <c r="R22" s="436"/>
      <c r="S22" s="436"/>
      <c r="T22" s="432"/>
      <c r="U22" s="33">
        <v>3</v>
      </c>
      <c r="V22" s="7"/>
      <c r="W22" s="7"/>
      <c r="X22" s="422"/>
      <c r="Y22" s="422"/>
      <c r="Z22" s="428"/>
      <c r="AA22" s="33">
        <v>3</v>
      </c>
      <c r="AB22" s="7"/>
      <c r="AC22" s="7"/>
      <c r="AD22" s="422"/>
      <c r="AE22" s="422"/>
      <c r="AF22" s="428"/>
      <c r="AG22" s="33">
        <v>3</v>
      </c>
      <c r="AH22" s="7"/>
      <c r="AI22" s="7"/>
      <c r="AJ22" s="422"/>
      <c r="AK22" s="422"/>
      <c r="AL22" s="428"/>
      <c r="AM22" s="9"/>
    </row>
    <row r="23" spans="2:39" ht="14.25" customHeight="1">
      <c r="B23" s="24"/>
      <c r="C23" s="33">
        <v>4</v>
      </c>
      <c r="D23" s="7"/>
      <c r="E23" s="7"/>
      <c r="F23" s="422"/>
      <c r="G23" s="422"/>
      <c r="H23" s="428"/>
      <c r="I23" s="33">
        <v>4</v>
      </c>
      <c r="J23" s="7"/>
      <c r="K23" s="7"/>
      <c r="L23" s="422"/>
      <c r="M23" s="422"/>
      <c r="N23" s="428"/>
      <c r="O23" s="27"/>
      <c r="P23" s="6"/>
      <c r="Q23" s="6"/>
      <c r="R23" s="436"/>
      <c r="S23" s="436"/>
      <c r="T23" s="432"/>
      <c r="U23" s="33">
        <v>4</v>
      </c>
      <c r="V23" s="7"/>
      <c r="W23" s="7"/>
      <c r="X23" s="422"/>
      <c r="Y23" s="422"/>
      <c r="Z23" s="428"/>
      <c r="AA23" s="33">
        <v>4</v>
      </c>
      <c r="AB23" s="7"/>
      <c r="AC23" s="7"/>
      <c r="AD23" s="422"/>
      <c r="AE23" s="422"/>
      <c r="AF23" s="428"/>
      <c r="AG23" s="33">
        <v>4</v>
      </c>
      <c r="AH23" s="7"/>
      <c r="AI23" s="7"/>
      <c r="AJ23" s="422"/>
      <c r="AK23" s="422"/>
      <c r="AL23" s="428"/>
      <c r="AM23" s="9"/>
    </row>
    <row r="24" spans="2:39" ht="14.25" customHeight="1">
      <c r="B24" s="24"/>
      <c r="C24" s="33">
        <v>5</v>
      </c>
      <c r="D24" s="7"/>
      <c r="E24" s="7"/>
      <c r="F24" s="422"/>
      <c r="G24" s="422"/>
      <c r="H24" s="428"/>
      <c r="I24" s="33">
        <v>5</v>
      </c>
      <c r="J24" s="7"/>
      <c r="K24" s="7"/>
      <c r="L24" s="422"/>
      <c r="M24" s="422"/>
      <c r="N24" s="428"/>
      <c r="O24" s="27"/>
      <c r="P24" s="6"/>
      <c r="Q24" s="6"/>
      <c r="R24" s="436"/>
      <c r="S24" s="436"/>
      <c r="T24" s="432"/>
      <c r="U24" s="33">
        <v>5</v>
      </c>
      <c r="V24" s="7"/>
      <c r="W24" s="7"/>
      <c r="X24" s="422"/>
      <c r="Y24" s="422"/>
      <c r="Z24" s="428"/>
      <c r="AA24" s="33">
        <v>5</v>
      </c>
      <c r="AB24" s="7"/>
      <c r="AC24" s="7"/>
      <c r="AD24" s="422"/>
      <c r="AE24" s="422"/>
      <c r="AF24" s="428"/>
      <c r="AG24" s="33">
        <v>5</v>
      </c>
      <c r="AH24" s="7"/>
      <c r="AI24" s="7"/>
      <c r="AJ24" s="422"/>
      <c r="AK24" s="422"/>
      <c r="AL24" s="428"/>
      <c r="AM24" s="9"/>
    </row>
    <row r="25" spans="2:39" ht="14.25" customHeight="1">
      <c r="B25" s="24"/>
      <c r="C25" s="33">
        <v>6</v>
      </c>
      <c r="D25" s="7"/>
      <c r="E25" s="7"/>
      <c r="F25" s="423"/>
      <c r="G25" s="423"/>
      <c r="H25" s="429"/>
      <c r="I25" s="33">
        <v>6</v>
      </c>
      <c r="J25" s="7"/>
      <c r="K25" s="7"/>
      <c r="L25" s="423"/>
      <c r="M25" s="423"/>
      <c r="N25" s="429"/>
      <c r="O25" s="27"/>
      <c r="P25" s="6"/>
      <c r="Q25" s="6"/>
      <c r="R25" s="437"/>
      <c r="S25" s="437"/>
      <c r="T25" s="433"/>
      <c r="U25" s="33">
        <v>6</v>
      </c>
      <c r="V25" s="7"/>
      <c r="W25" s="7"/>
      <c r="X25" s="423"/>
      <c r="Y25" s="423"/>
      <c r="Z25" s="429"/>
      <c r="AA25" s="33">
        <v>6</v>
      </c>
      <c r="AB25" s="7"/>
      <c r="AC25" s="7"/>
      <c r="AD25" s="423"/>
      <c r="AE25" s="423"/>
      <c r="AF25" s="429"/>
      <c r="AG25" s="33">
        <v>6</v>
      </c>
      <c r="AH25" s="7"/>
      <c r="AI25" s="7"/>
      <c r="AJ25" s="423"/>
      <c r="AK25" s="423"/>
      <c r="AL25" s="429"/>
      <c r="AM25" s="9"/>
    </row>
    <row r="26" spans="2:39" ht="14.25" customHeight="1" thickBot="1">
      <c r="B26" s="25"/>
      <c r="C26" s="34">
        <v>7</v>
      </c>
      <c r="D26" s="19"/>
      <c r="E26" s="19"/>
      <c r="F26" s="424"/>
      <c r="G26" s="424"/>
      <c r="H26" s="430"/>
      <c r="I26" s="34">
        <v>7</v>
      </c>
      <c r="J26" s="19"/>
      <c r="K26" s="19"/>
      <c r="L26" s="424"/>
      <c r="M26" s="424"/>
      <c r="N26" s="430"/>
      <c r="O26" s="28"/>
      <c r="P26" s="18"/>
      <c r="Q26" s="18"/>
      <c r="R26" s="438"/>
      <c r="S26" s="438"/>
      <c r="T26" s="434"/>
      <c r="U26" s="34">
        <v>7</v>
      </c>
      <c r="V26" s="19"/>
      <c r="W26" s="19"/>
      <c r="X26" s="424"/>
      <c r="Y26" s="424"/>
      <c r="Z26" s="430"/>
      <c r="AA26" s="34">
        <v>7</v>
      </c>
      <c r="AB26" s="19"/>
      <c r="AC26" s="19"/>
      <c r="AD26" s="424"/>
      <c r="AE26" s="424"/>
      <c r="AF26" s="430"/>
      <c r="AG26" s="34">
        <v>7</v>
      </c>
      <c r="AH26" s="19"/>
      <c r="AI26" s="19"/>
      <c r="AJ26" s="424"/>
      <c r="AK26" s="424"/>
      <c r="AL26" s="430"/>
      <c r="AM26" s="9"/>
    </row>
    <row r="27" spans="2:39" ht="14.25" customHeight="1">
      <c r="B27" s="23"/>
      <c r="C27" s="32">
        <v>1</v>
      </c>
      <c r="D27" s="15"/>
      <c r="E27" s="15"/>
      <c r="F27" s="244"/>
      <c r="G27" s="244"/>
      <c r="H27" s="427"/>
      <c r="I27" s="32">
        <v>1</v>
      </c>
      <c r="J27" s="15"/>
      <c r="K27" s="15"/>
      <c r="L27" s="244"/>
      <c r="M27" s="244"/>
      <c r="N27" s="427"/>
      <c r="O27" s="32">
        <v>1</v>
      </c>
      <c r="P27" s="15"/>
      <c r="Q27" s="15"/>
      <c r="R27" s="244"/>
      <c r="S27" s="244"/>
      <c r="T27" s="427"/>
      <c r="U27" s="26"/>
      <c r="V27" s="14"/>
      <c r="W27" s="14"/>
      <c r="X27" s="435"/>
      <c r="Y27" s="435"/>
      <c r="Z27" s="431"/>
      <c r="AA27" s="32">
        <v>1</v>
      </c>
      <c r="AB27" s="15"/>
      <c r="AC27" s="15"/>
      <c r="AD27" s="244"/>
      <c r="AE27" s="244"/>
      <c r="AF27" s="427"/>
      <c r="AG27" s="32">
        <v>1</v>
      </c>
      <c r="AH27" s="15"/>
      <c r="AI27" s="15"/>
      <c r="AJ27" s="244"/>
      <c r="AK27" s="244"/>
      <c r="AL27" s="427"/>
      <c r="AM27" s="9"/>
    </row>
    <row r="28" spans="2:39" ht="14.25" customHeight="1">
      <c r="B28" s="24"/>
      <c r="C28" s="33">
        <v>2</v>
      </c>
      <c r="D28" s="7"/>
      <c r="E28" s="7"/>
      <c r="F28" s="422"/>
      <c r="G28" s="422"/>
      <c r="H28" s="428"/>
      <c r="I28" s="33">
        <v>2</v>
      </c>
      <c r="J28" s="7"/>
      <c r="K28" s="7"/>
      <c r="L28" s="422"/>
      <c r="M28" s="422"/>
      <c r="N28" s="428"/>
      <c r="O28" s="33">
        <v>2</v>
      </c>
      <c r="P28" s="7"/>
      <c r="Q28" s="7"/>
      <c r="R28" s="422"/>
      <c r="S28" s="422"/>
      <c r="T28" s="428"/>
      <c r="U28" s="27"/>
      <c r="V28" s="6"/>
      <c r="W28" s="6"/>
      <c r="X28" s="436"/>
      <c r="Y28" s="436"/>
      <c r="Z28" s="432"/>
      <c r="AA28" s="33">
        <v>2</v>
      </c>
      <c r="AB28" s="7"/>
      <c r="AC28" s="7"/>
      <c r="AD28" s="422"/>
      <c r="AE28" s="422"/>
      <c r="AF28" s="428"/>
      <c r="AG28" s="33">
        <v>2</v>
      </c>
      <c r="AH28" s="7"/>
      <c r="AI28" s="7"/>
      <c r="AJ28" s="422"/>
      <c r="AK28" s="422"/>
      <c r="AL28" s="428"/>
      <c r="AM28" s="9"/>
    </row>
    <row r="29" spans="2:39" ht="14.25" customHeight="1">
      <c r="B29" s="24"/>
      <c r="C29" s="33">
        <v>3</v>
      </c>
      <c r="D29" s="7"/>
      <c r="E29" s="7"/>
      <c r="F29" s="422"/>
      <c r="G29" s="422"/>
      <c r="H29" s="428"/>
      <c r="I29" s="33">
        <v>3</v>
      </c>
      <c r="J29" s="7"/>
      <c r="K29" s="7"/>
      <c r="L29" s="422"/>
      <c r="M29" s="422"/>
      <c r="N29" s="428"/>
      <c r="O29" s="33">
        <v>3</v>
      </c>
      <c r="P29" s="7"/>
      <c r="Q29" s="7"/>
      <c r="R29" s="422"/>
      <c r="S29" s="422"/>
      <c r="T29" s="428"/>
      <c r="U29" s="27"/>
      <c r="V29" s="6"/>
      <c r="W29" s="6"/>
      <c r="X29" s="436"/>
      <c r="Y29" s="436"/>
      <c r="Z29" s="432"/>
      <c r="AA29" s="33">
        <v>3</v>
      </c>
      <c r="AB29" s="7"/>
      <c r="AC29" s="7"/>
      <c r="AD29" s="422"/>
      <c r="AE29" s="422"/>
      <c r="AF29" s="428"/>
      <c r="AG29" s="33">
        <v>3</v>
      </c>
      <c r="AH29" s="7"/>
      <c r="AI29" s="7"/>
      <c r="AJ29" s="422"/>
      <c r="AK29" s="422"/>
      <c r="AL29" s="428"/>
      <c r="AM29" s="9"/>
    </row>
    <row r="30" spans="2:39" ht="14.25" customHeight="1">
      <c r="B30" s="24"/>
      <c r="C30" s="33">
        <v>4</v>
      </c>
      <c r="D30" s="7"/>
      <c r="E30" s="7"/>
      <c r="F30" s="422"/>
      <c r="G30" s="422"/>
      <c r="H30" s="428"/>
      <c r="I30" s="33">
        <v>4</v>
      </c>
      <c r="J30" s="7"/>
      <c r="K30" s="7"/>
      <c r="L30" s="422"/>
      <c r="M30" s="422"/>
      <c r="N30" s="428"/>
      <c r="O30" s="33">
        <v>4</v>
      </c>
      <c r="P30" s="7"/>
      <c r="Q30" s="7"/>
      <c r="R30" s="422"/>
      <c r="S30" s="422"/>
      <c r="T30" s="428"/>
      <c r="U30" s="27"/>
      <c r="V30" s="6"/>
      <c r="W30" s="6"/>
      <c r="X30" s="436"/>
      <c r="Y30" s="436"/>
      <c r="Z30" s="432"/>
      <c r="AA30" s="33">
        <v>4</v>
      </c>
      <c r="AB30" s="7"/>
      <c r="AC30" s="7"/>
      <c r="AD30" s="422"/>
      <c r="AE30" s="422"/>
      <c r="AF30" s="428"/>
      <c r="AG30" s="33">
        <v>4</v>
      </c>
      <c r="AH30" s="7"/>
      <c r="AI30" s="7"/>
      <c r="AJ30" s="422"/>
      <c r="AK30" s="422"/>
      <c r="AL30" s="428"/>
      <c r="AM30" s="9"/>
    </row>
    <row r="31" spans="2:39" ht="14.25" customHeight="1">
      <c r="B31" s="24"/>
      <c r="C31" s="33">
        <v>5</v>
      </c>
      <c r="D31" s="7"/>
      <c r="E31" s="7"/>
      <c r="F31" s="422"/>
      <c r="G31" s="422"/>
      <c r="H31" s="428"/>
      <c r="I31" s="33">
        <v>5</v>
      </c>
      <c r="J31" s="7"/>
      <c r="K31" s="7"/>
      <c r="L31" s="422"/>
      <c r="M31" s="422"/>
      <c r="N31" s="428"/>
      <c r="O31" s="33">
        <v>5</v>
      </c>
      <c r="P31" s="7"/>
      <c r="Q31" s="7"/>
      <c r="R31" s="422"/>
      <c r="S31" s="422"/>
      <c r="T31" s="428"/>
      <c r="U31" s="27"/>
      <c r="V31" s="6"/>
      <c r="W31" s="6"/>
      <c r="X31" s="436"/>
      <c r="Y31" s="436"/>
      <c r="Z31" s="432"/>
      <c r="AA31" s="33">
        <v>5</v>
      </c>
      <c r="AB31" s="7"/>
      <c r="AC31" s="7"/>
      <c r="AD31" s="422"/>
      <c r="AE31" s="422"/>
      <c r="AF31" s="428"/>
      <c r="AG31" s="33">
        <v>5</v>
      </c>
      <c r="AH31" s="7"/>
      <c r="AI31" s="7"/>
      <c r="AJ31" s="422"/>
      <c r="AK31" s="422"/>
      <c r="AL31" s="428"/>
      <c r="AM31" s="9"/>
    </row>
    <row r="32" spans="2:39" ht="14.25" customHeight="1">
      <c r="B32" s="24"/>
      <c r="C32" s="33">
        <v>6</v>
      </c>
      <c r="D32" s="7"/>
      <c r="E32" s="7"/>
      <c r="F32" s="423"/>
      <c r="G32" s="423"/>
      <c r="H32" s="429"/>
      <c r="I32" s="33">
        <v>6</v>
      </c>
      <c r="J32" s="7"/>
      <c r="K32" s="7"/>
      <c r="L32" s="423"/>
      <c r="M32" s="423"/>
      <c r="N32" s="429"/>
      <c r="O32" s="33">
        <v>6</v>
      </c>
      <c r="P32" s="7"/>
      <c r="Q32" s="7"/>
      <c r="R32" s="423"/>
      <c r="S32" s="423"/>
      <c r="T32" s="429"/>
      <c r="U32" s="27"/>
      <c r="V32" s="6"/>
      <c r="W32" s="6"/>
      <c r="X32" s="437"/>
      <c r="Y32" s="437"/>
      <c r="Z32" s="433"/>
      <c r="AA32" s="33">
        <v>6</v>
      </c>
      <c r="AB32" s="7"/>
      <c r="AC32" s="7"/>
      <c r="AD32" s="423"/>
      <c r="AE32" s="423"/>
      <c r="AF32" s="429"/>
      <c r="AG32" s="33">
        <v>6</v>
      </c>
      <c r="AH32" s="7"/>
      <c r="AI32" s="7"/>
      <c r="AJ32" s="423"/>
      <c r="AK32" s="423"/>
      <c r="AL32" s="429"/>
      <c r="AM32" s="9"/>
    </row>
    <row r="33" spans="2:39" ht="14.25" customHeight="1" thickBot="1">
      <c r="B33" s="25"/>
      <c r="C33" s="34">
        <v>7</v>
      </c>
      <c r="D33" s="19"/>
      <c r="E33" s="19"/>
      <c r="F33" s="424"/>
      <c r="G33" s="424"/>
      <c r="H33" s="430"/>
      <c r="I33" s="34">
        <v>7</v>
      </c>
      <c r="J33" s="19"/>
      <c r="K33" s="19"/>
      <c r="L33" s="424"/>
      <c r="M33" s="424"/>
      <c r="N33" s="430"/>
      <c r="O33" s="34">
        <v>7</v>
      </c>
      <c r="P33" s="19"/>
      <c r="Q33" s="19"/>
      <c r="R33" s="424"/>
      <c r="S33" s="424"/>
      <c r="T33" s="430"/>
      <c r="U33" s="28"/>
      <c r="V33" s="18"/>
      <c r="W33" s="18"/>
      <c r="X33" s="438"/>
      <c r="Y33" s="438"/>
      <c r="Z33" s="434"/>
      <c r="AA33" s="34">
        <v>7</v>
      </c>
      <c r="AB33" s="19"/>
      <c r="AC33" s="19"/>
      <c r="AD33" s="424"/>
      <c r="AE33" s="424"/>
      <c r="AF33" s="430"/>
      <c r="AG33" s="34">
        <v>7</v>
      </c>
      <c r="AH33" s="19"/>
      <c r="AI33" s="19"/>
      <c r="AJ33" s="424"/>
      <c r="AK33" s="424"/>
      <c r="AL33" s="430"/>
      <c r="AM33" s="9"/>
    </row>
    <row r="34" spans="2:39" ht="14.25" customHeight="1">
      <c r="B34" s="23"/>
      <c r="C34" s="32">
        <v>1</v>
      </c>
      <c r="D34" s="15"/>
      <c r="E34" s="15"/>
      <c r="F34" s="244"/>
      <c r="G34" s="244"/>
      <c r="H34" s="427"/>
      <c r="I34" s="32">
        <v>1</v>
      </c>
      <c r="J34" s="15"/>
      <c r="K34" s="15"/>
      <c r="L34" s="244"/>
      <c r="M34" s="244"/>
      <c r="N34" s="427"/>
      <c r="O34" s="32">
        <v>1</v>
      </c>
      <c r="P34" s="15"/>
      <c r="Q34" s="15"/>
      <c r="R34" s="244"/>
      <c r="S34" s="244"/>
      <c r="T34" s="427"/>
      <c r="U34" s="32">
        <v>1</v>
      </c>
      <c r="V34" s="15"/>
      <c r="W34" s="15"/>
      <c r="X34" s="244"/>
      <c r="Y34" s="244"/>
      <c r="Z34" s="427"/>
      <c r="AA34" s="26"/>
      <c r="AB34" s="14"/>
      <c r="AC34" s="14"/>
      <c r="AD34" s="435"/>
      <c r="AE34" s="435"/>
      <c r="AF34" s="431"/>
      <c r="AG34" s="32">
        <v>1</v>
      </c>
      <c r="AH34" s="15"/>
      <c r="AI34" s="15"/>
      <c r="AJ34" s="244"/>
      <c r="AK34" s="244"/>
      <c r="AL34" s="427"/>
      <c r="AM34" s="9"/>
    </row>
    <row r="35" spans="2:39" ht="14.25" customHeight="1">
      <c r="B35" s="24"/>
      <c r="C35" s="33">
        <v>2</v>
      </c>
      <c r="D35" s="7"/>
      <c r="E35" s="7"/>
      <c r="F35" s="422"/>
      <c r="G35" s="422"/>
      <c r="H35" s="428"/>
      <c r="I35" s="33">
        <v>2</v>
      </c>
      <c r="J35" s="7"/>
      <c r="K35" s="7"/>
      <c r="L35" s="422"/>
      <c r="M35" s="422"/>
      <c r="N35" s="428"/>
      <c r="O35" s="33">
        <v>2</v>
      </c>
      <c r="P35" s="7"/>
      <c r="Q35" s="7"/>
      <c r="R35" s="422"/>
      <c r="S35" s="422"/>
      <c r="T35" s="428"/>
      <c r="U35" s="33">
        <v>2</v>
      </c>
      <c r="V35" s="7"/>
      <c r="W35" s="7"/>
      <c r="X35" s="422"/>
      <c r="Y35" s="422"/>
      <c r="Z35" s="428"/>
      <c r="AA35" s="27"/>
      <c r="AB35" s="6"/>
      <c r="AC35" s="6"/>
      <c r="AD35" s="436"/>
      <c r="AE35" s="436"/>
      <c r="AF35" s="432"/>
      <c r="AG35" s="33">
        <v>2</v>
      </c>
      <c r="AH35" s="7"/>
      <c r="AI35" s="7"/>
      <c r="AJ35" s="422"/>
      <c r="AK35" s="422"/>
      <c r="AL35" s="428"/>
      <c r="AM35" s="9"/>
    </row>
    <row r="36" spans="2:39" ht="14.25" customHeight="1">
      <c r="B36" s="24"/>
      <c r="C36" s="33">
        <v>3</v>
      </c>
      <c r="D36" s="7"/>
      <c r="E36" s="7"/>
      <c r="F36" s="422"/>
      <c r="G36" s="422"/>
      <c r="H36" s="428"/>
      <c r="I36" s="33">
        <v>3</v>
      </c>
      <c r="J36" s="7"/>
      <c r="K36" s="7"/>
      <c r="L36" s="422"/>
      <c r="M36" s="422"/>
      <c r="N36" s="428"/>
      <c r="O36" s="33">
        <v>3</v>
      </c>
      <c r="P36" s="7"/>
      <c r="Q36" s="7"/>
      <c r="R36" s="422"/>
      <c r="S36" s="422"/>
      <c r="T36" s="428"/>
      <c r="U36" s="33">
        <v>3</v>
      </c>
      <c r="V36" s="7"/>
      <c r="W36" s="7"/>
      <c r="X36" s="422"/>
      <c r="Y36" s="422"/>
      <c r="Z36" s="428"/>
      <c r="AA36" s="27"/>
      <c r="AB36" s="6"/>
      <c r="AC36" s="6"/>
      <c r="AD36" s="436"/>
      <c r="AE36" s="436"/>
      <c r="AF36" s="432"/>
      <c r="AG36" s="33">
        <v>3</v>
      </c>
      <c r="AH36" s="7"/>
      <c r="AI36" s="7"/>
      <c r="AJ36" s="422"/>
      <c r="AK36" s="422"/>
      <c r="AL36" s="428"/>
      <c r="AM36" s="9"/>
    </row>
    <row r="37" spans="2:39" ht="14.25" customHeight="1">
      <c r="B37" s="24"/>
      <c r="C37" s="33">
        <v>4</v>
      </c>
      <c r="D37" s="7"/>
      <c r="E37" s="7"/>
      <c r="F37" s="422"/>
      <c r="G37" s="422"/>
      <c r="H37" s="428"/>
      <c r="I37" s="33">
        <v>4</v>
      </c>
      <c r="J37" s="7"/>
      <c r="K37" s="7"/>
      <c r="L37" s="422"/>
      <c r="M37" s="422"/>
      <c r="N37" s="428"/>
      <c r="O37" s="33">
        <v>4</v>
      </c>
      <c r="P37" s="7"/>
      <c r="Q37" s="7"/>
      <c r="R37" s="422"/>
      <c r="S37" s="422"/>
      <c r="T37" s="428"/>
      <c r="U37" s="33">
        <v>4</v>
      </c>
      <c r="V37" s="7"/>
      <c r="W37" s="7"/>
      <c r="X37" s="422"/>
      <c r="Y37" s="422"/>
      <c r="Z37" s="428"/>
      <c r="AA37" s="27"/>
      <c r="AB37" s="6"/>
      <c r="AC37" s="6"/>
      <c r="AD37" s="436"/>
      <c r="AE37" s="436"/>
      <c r="AF37" s="432"/>
      <c r="AG37" s="33">
        <v>4</v>
      </c>
      <c r="AH37" s="7"/>
      <c r="AI37" s="7"/>
      <c r="AJ37" s="422"/>
      <c r="AK37" s="422"/>
      <c r="AL37" s="428"/>
      <c r="AM37" s="9"/>
    </row>
    <row r="38" spans="2:39" ht="14.25" customHeight="1">
      <c r="B38" s="24"/>
      <c r="C38" s="33">
        <v>5</v>
      </c>
      <c r="D38" s="7"/>
      <c r="E38" s="7"/>
      <c r="F38" s="422"/>
      <c r="G38" s="422"/>
      <c r="H38" s="428"/>
      <c r="I38" s="33">
        <v>5</v>
      </c>
      <c r="J38" s="7"/>
      <c r="K38" s="7"/>
      <c r="L38" s="422"/>
      <c r="M38" s="422"/>
      <c r="N38" s="428"/>
      <c r="O38" s="33">
        <v>5</v>
      </c>
      <c r="P38" s="7"/>
      <c r="Q38" s="7"/>
      <c r="R38" s="422"/>
      <c r="S38" s="422"/>
      <c r="T38" s="428"/>
      <c r="U38" s="33">
        <v>5</v>
      </c>
      <c r="V38" s="7"/>
      <c r="W38" s="7"/>
      <c r="X38" s="422"/>
      <c r="Y38" s="422"/>
      <c r="Z38" s="428"/>
      <c r="AA38" s="27"/>
      <c r="AB38" s="6"/>
      <c r="AC38" s="6"/>
      <c r="AD38" s="436"/>
      <c r="AE38" s="436"/>
      <c r="AF38" s="432"/>
      <c r="AG38" s="33">
        <v>5</v>
      </c>
      <c r="AH38" s="7"/>
      <c r="AI38" s="7"/>
      <c r="AJ38" s="422"/>
      <c r="AK38" s="422"/>
      <c r="AL38" s="428"/>
      <c r="AM38" s="9"/>
    </row>
    <row r="39" spans="2:39" ht="14.25" customHeight="1">
      <c r="B39" s="24"/>
      <c r="C39" s="33">
        <v>6</v>
      </c>
      <c r="D39" s="7"/>
      <c r="E39" s="7"/>
      <c r="F39" s="423"/>
      <c r="G39" s="423"/>
      <c r="H39" s="429"/>
      <c r="I39" s="33">
        <v>6</v>
      </c>
      <c r="J39" s="7"/>
      <c r="K39" s="7"/>
      <c r="L39" s="423"/>
      <c r="M39" s="423"/>
      <c r="N39" s="429"/>
      <c r="O39" s="33">
        <v>6</v>
      </c>
      <c r="P39" s="7"/>
      <c r="Q39" s="7"/>
      <c r="R39" s="423"/>
      <c r="S39" s="423"/>
      <c r="T39" s="429"/>
      <c r="U39" s="33">
        <v>6</v>
      </c>
      <c r="V39" s="7"/>
      <c r="W39" s="7"/>
      <c r="X39" s="423"/>
      <c r="Y39" s="423"/>
      <c r="Z39" s="429"/>
      <c r="AA39" s="27"/>
      <c r="AB39" s="6"/>
      <c r="AC39" s="6"/>
      <c r="AD39" s="437"/>
      <c r="AE39" s="437"/>
      <c r="AF39" s="433"/>
      <c r="AG39" s="33">
        <v>6</v>
      </c>
      <c r="AH39" s="7"/>
      <c r="AI39" s="7"/>
      <c r="AJ39" s="423"/>
      <c r="AK39" s="423"/>
      <c r="AL39" s="429"/>
      <c r="AM39" s="9"/>
    </row>
    <row r="40" spans="2:39" ht="14.25" customHeight="1" thickBot="1">
      <c r="B40" s="25"/>
      <c r="C40" s="34">
        <v>7</v>
      </c>
      <c r="D40" s="19"/>
      <c r="E40" s="19"/>
      <c r="F40" s="424"/>
      <c r="G40" s="424"/>
      <c r="H40" s="430"/>
      <c r="I40" s="34">
        <v>7</v>
      </c>
      <c r="J40" s="19"/>
      <c r="K40" s="19"/>
      <c r="L40" s="424"/>
      <c r="M40" s="424"/>
      <c r="N40" s="430"/>
      <c r="O40" s="34">
        <v>7</v>
      </c>
      <c r="P40" s="19"/>
      <c r="Q40" s="19"/>
      <c r="R40" s="424"/>
      <c r="S40" s="424"/>
      <c r="T40" s="430"/>
      <c r="U40" s="34">
        <v>7</v>
      </c>
      <c r="V40" s="19"/>
      <c r="W40" s="19"/>
      <c r="X40" s="424"/>
      <c r="Y40" s="424"/>
      <c r="Z40" s="430"/>
      <c r="AA40" s="28"/>
      <c r="AB40" s="18"/>
      <c r="AC40" s="18"/>
      <c r="AD40" s="438"/>
      <c r="AE40" s="438"/>
      <c r="AF40" s="434"/>
      <c r="AG40" s="34">
        <v>7</v>
      </c>
      <c r="AH40" s="19"/>
      <c r="AI40" s="19"/>
      <c r="AJ40" s="424"/>
      <c r="AK40" s="424"/>
      <c r="AL40" s="430"/>
      <c r="AM40" s="9"/>
    </row>
    <row r="41" spans="2:39" ht="14.25" customHeight="1">
      <c r="B41" s="23"/>
      <c r="C41" s="32">
        <v>1</v>
      </c>
      <c r="D41" s="15"/>
      <c r="E41" s="15"/>
      <c r="F41" s="244"/>
      <c r="G41" s="244"/>
      <c r="H41" s="427"/>
      <c r="I41" s="32">
        <v>1</v>
      </c>
      <c r="J41" s="15"/>
      <c r="K41" s="15"/>
      <c r="L41" s="244"/>
      <c r="M41" s="244"/>
      <c r="N41" s="427"/>
      <c r="O41" s="32">
        <v>1</v>
      </c>
      <c r="P41" s="15"/>
      <c r="Q41" s="15"/>
      <c r="R41" s="244"/>
      <c r="S41" s="244"/>
      <c r="T41" s="427"/>
      <c r="U41" s="32">
        <v>1</v>
      </c>
      <c r="V41" s="15"/>
      <c r="W41" s="15"/>
      <c r="X41" s="244"/>
      <c r="Y41" s="244"/>
      <c r="Z41" s="427"/>
      <c r="AA41" s="32">
        <v>1</v>
      </c>
      <c r="AB41" s="15"/>
      <c r="AC41" s="15"/>
      <c r="AD41" s="244"/>
      <c r="AE41" s="244"/>
      <c r="AF41" s="427"/>
      <c r="AG41" s="26"/>
      <c r="AH41" s="14"/>
      <c r="AI41" s="14"/>
      <c r="AJ41" s="435"/>
      <c r="AK41" s="435"/>
      <c r="AL41" s="431"/>
      <c r="AM41" s="9"/>
    </row>
    <row r="42" spans="2:39" ht="14.25" customHeight="1">
      <c r="B42" s="24"/>
      <c r="C42" s="33">
        <v>2</v>
      </c>
      <c r="D42" s="7"/>
      <c r="E42" s="7"/>
      <c r="F42" s="422"/>
      <c r="G42" s="422"/>
      <c r="H42" s="428"/>
      <c r="I42" s="33">
        <v>2</v>
      </c>
      <c r="J42" s="7"/>
      <c r="K42" s="7"/>
      <c r="L42" s="422"/>
      <c r="M42" s="422"/>
      <c r="N42" s="428"/>
      <c r="O42" s="33">
        <v>2</v>
      </c>
      <c r="P42" s="7"/>
      <c r="Q42" s="7"/>
      <c r="R42" s="422"/>
      <c r="S42" s="422"/>
      <c r="T42" s="428"/>
      <c r="U42" s="33">
        <v>2</v>
      </c>
      <c r="V42" s="7"/>
      <c r="W42" s="7"/>
      <c r="X42" s="422"/>
      <c r="Y42" s="422"/>
      <c r="Z42" s="428"/>
      <c r="AA42" s="33">
        <v>2</v>
      </c>
      <c r="AB42" s="7"/>
      <c r="AC42" s="7"/>
      <c r="AD42" s="422"/>
      <c r="AE42" s="422"/>
      <c r="AF42" s="428"/>
      <c r="AG42" s="27"/>
      <c r="AH42" s="6"/>
      <c r="AI42" s="6"/>
      <c r="AJ42" s="436"/>
      <c r="AK42" s="436"/>
      <c r="AL42" s="432"/>
      <c r="AM42" s="9"/>
    </row>
    <row r="43" spans="2:39" ht="14.25" customHeight="1">
      <c r="B43" s="24"/>
      <c r="C43" s="33">
        <v>3</v>
      </c>
      <c r="D43" s="7"/>
      <c r="E43" s="7"/>
      <c r="F43" s="422"/>
      <c r="G43" s="422"/>
      <c r="H43" s="428"/>
      <c r="I43" s="33">
        <v>3</v>
      </c>
      <c r="J43" s="7"/>
      <c r="K43" s="7"/>
      <c r="L43" s="422"/>
      <c r="M43" s="422"/>
      <c r="N43" s="428"/>
      <c r="O43" s="33">
        <v>3</v>
      </c>
      <c r="P43" s="7"/>
      <c r="Q43" s="7"/>
      <c r="R43" s="422"/>
      <c r="S43" s="422"/>
      <c r="T43" s="428"/>
      <c r="U43" s="33">
        <v>3</v>
      </c>
      <c r="V43" s="7"/>
      <c r="W43" s="7"/>
      <c r="X43" s="422"/>
      <c r="Y43" s="422"/>
      <c r="Z43" s="428"/>
      <c r="AA43" s="33">
        <v>3</v>
      </c>
      <c r="AB43" s="7"/>
      <c r="AC43" s="7"/>
      <c r="AD43" s="422"/>
      <c r="AE43" s="422"/>
      <c r="AF43" s="428"/>
      <c r="AG43" s="27"/>
      <c r="AH43" s="6"/>
      <c r="AI43" s="6"/>
      <c r="AJ43" s="436"/>
      <c r="AK43" s="436"/>
      <c r="AL43" s="432"/>
      <c r="AM43" s="9"/>
    </row>
    <row r="44" spans="2:39" ht="14.25" customHeight="1">
      <c r="B44" s="24"/>
      <c r="C44" s="33">
        <v>4</v>
      </c>
      <c r="D44" s="7"/>
      <c r="E44" s="7"/>
      <c r="F44" s="422"/>
      <c r="G44" s="422"/>
      <c r="H44" s="428"/>
      <c r="I44" s="33">
        <v>4</v>
      </c>
      <c r="J44" s="7"/>
      <c r="K44" s="7"/>
      <c r="L44" s="422"/>
      <c r="M44" s="422"/>
      <c r="N44" s="428"/>
      <c r="O44" s="33">
        <v>4</v>
      </c>
      <c r="P44" s="7"/>
      <c r="Q44" s="7"/>
      <c r="R44" s="422"/>
      <c r="S44" s="422"/>
      <c r="T44" s="428"/>
      <c r="U44" s="33">
        <v>4</v>
      </c>
      <c r="V44" s="7"/>
      <c r="W44" s="7"/>
      <c r="X44" s="422"/>
      <c r="Y44" s="422"/>
      <c r="Z44" s="428"/>
      <c r="AA44" s="33">
        <v>4</v>
      </c>
      <c r="AB44" s="7"/>
      <c r="AC44" s="7"/>
      <c r="AD44" s="422"/>
      <c r="AE44" s="422"/>
      <c r="AF44" s="428"/>
      <c r="AG44" s="27"/>
      <c r="AH44" s="6"/>
      <c r="AI44" s="6"/>
      <c r="AJ44" s="436"/>
      <c r="AK44" s="436"/>
      <c r="AL44" s="432"/>
      <c r="AM44" s="9"/>
    </row>
    <row r="45" spans="2:39" ht="14.25" customHeight="1">
      <c r="B45" s="24"/>
      <c r="C45" s="33">
        <v>5</v>
      </c>
      <c r="D45" s="7"/>
      <c r="E45" s="7"/>
      <c r="F45" s="422"/>
      <c r="G45" s="422"/>
      <c r="H45" s="428"/>
      <c r="I45" s="33">
        <v>5</v>
      </c>
      <c r="J45" s="7"/>
      <c r="K45" s="7"/>
      <c r="L45" s="422"/>
      <c r="M45" s="422"/>
      <c r="N45" s="428"/>
      <c r="O45" s="33">
        <v>5</v>
      </c>
      <c r="P45" s="7"/>
      <c r="Q45" s="7"/>
      <c r="R45" s="422"/>
      <c r="S45" s="422"/>
      <c r="T45" s="428"/>
      <c r="U45" s="33">
        <v>5</v>
      </c>
      <c r="V45" s="7"/>
      <c r="W45" s="7"/>
      <c r="X45" s="422"/>
      <c r="Y45" s="422"/>
      <c r="Z45" s="428"/>
      <c r="AA45" s="33">
        <v>5</v>
      </c>
      <c r="AB45" s="7"/>
      <c r="AC45" s="7"/>
      <c r="AD45" s="422"/>
      <c r="AE45" s="422"/>
      <c r="AF45" s="428"/>
      <c r="AG45" s="27"/>
      <c r="AH45" s="6"/>
      <c r="AI45" s="6"/>
      <c r="AJ45" s="436"/>
      <c r="AK45" s="436"/>
      <c r="AL45" s="432"/>
      <c r="AM45" s="9"/>
    </row>
    <row r="46" spans="2:39" ht="14.25" customHeight="1">
      <c r="B46" s="24"/>
      <c r="C46" s="33">
        <v>6</v>
      </c>
      <c r="D46" s="7"/>
      <c r="E46" s="7"/>
      <c r="F46" s="423"/>
      <c r="G46" s="423"/>
      <c r="H46" s="429"/>
      <c r="I46" s="33">
        <v>6</v>
      </c>
      <c r="J46" s="7"/>
      <c r="K46" s="7"/>
      <c r="L46" s="423"/>
      <c r="M46" s="423"/>
      <c r="N46" s="429"/>
      <c r="O46" s="33">
        <v>6</v>
      </c>
      <c r="P46" s="7"/>
      <c r="Q46" s="7"/>
      <c r="R46" s="423"/>
      <c r="S46" s="423"/>
      <c r="T46" s="429"/>
      <c r="U46" s="33">
        <v>6</v>
      </c>
      <c r="V46" s="7"/>
      <c r="W46" s="7"/>
      <c r="X46" s="423"/>
      <c r="Y46" s="423"/>
      <c r="Z46" s="429"/>
      <c r="AA46" s="33">
        <v>6</v>
      </c>
      <c r="AB46" s="7"/>
      <c r="AC46" s="7"/>
      <c r="AD46" s="423"/>
      <c r="AE46" s="423"/>
      <c r="AF46" s="429"/>
      <c r="AG46" s="27"/>
      <c r="AH46" s="6"/>
      <c r="AI46" s="6"/>
      <c r="AJ46" s="437"/>
      <c r="AK46" s="437"/>
      <c r="AL46" s="433"/>
      <c r="AM46" s="9"/>
    </row>
    <row r="47" spans="2:39" ht="14.25" customHeight="1" thickBot="1">
      <c r="B47" s="25"/>
      <c r="C47" s="34">
        <v>7</v>
      </c>
      <c r="D47" s="19"/>
      <c r="E47" s="19"/>
      <c r="F47" s="424"/>
      <c r="G47" s="424"/>
      <c r="H47" s="430"/>
      <c r="I47" s="34">
        <v>7</v>
      </c>
      <c r="J47" s="19"/>
      <c r="K47" s="19"/>
      <c r="L47" s="424"/>
      <c r="M47" s="424"/>
      <c r="N47" s="430"/>
      <c r="O47" s="34">
        <v>7</v>
      </c>
      <c r="P47" s="19"/>
      <c r="Q47" s="19"/>
      <c r="R47" s="424"/>
      <c r="S47" s="424"/>
      <c r="T47" s="430"/>
      <c r="U47" s="34">
        <v>7</v>
      </c>
      <c r="V47" s="19"/>
      <c r="W47" s="19"/>
      <c r="X47" s="424"/>
      <c r="Y47" s="424"/>
      <c r="Z47" s="430"/>
      <c r="AA47" s="34">
        <v>7</v>
      </c>
      <c r="AB47" s="19"/>
      <c r="AC47" s="19"/>
      <c r="AD47" s="424"/>
      <c r="AE47" s="424"/>
      <c r="AF47" s="430"/>
      <c r="AG47" s="28"/>
      <c r="AH47" s="18"/>
      <c r="AI47" s="18"/>
      <c r="AJ47" s="438"/>
      <c r="AK47" s="438"/>
      <c r="AL47" s="434"/>
      <c r="AM47" s="9"/>
    </row>
    <row r="48" spans="2:39" ht="15" customHeight="1" thickBot="1">
      <c r="B48" s="418"/>
      <c r="C48" s="451" t="s">
        <v>8</v>
      </c>
      <c r="D48" s="453">
        <f>SUM(D6:D47)</f>
        <v>0</v>
      </c>
      <c r="E48" s="454">
        <f>SUM(E6:E47)</f>
        <v>0</v>
      </c>
      <c r="F48" s="455">
        <f>SUM(F6:F47)</f>
        <v>0</v>
      </c>
      <c r="G48" s="452">
        <f>SUM(G6:G47)</f>
        <v>0</v>
      </c>
      <c r="H48" s="442">
        <f>SUM(H6:H47)</f>
        <v>0</v>
      </c>
      <c r="I48" s="441" t="s">
        <v>8</v>
      </c>
      <c r="J48" s="453">
        <f>SUM(J6:J47)</f>
        <v>0</v>
      </c>
      <c r="K48" s="454">
        <f>SUM(K6:K47)</f>
        <v>0</v>
      </c>
      <c r="L48" s="455">
        <f>SUM(L6:L47)</f>
        <v>0</v>
      </c>
      <c r="M48" s="452">
        <f>SUM(M6:M47)</f>
        <v>0</v>
      </c>
      <c r="N48" s="442">
        <f>SUM(N6:N47)</f>
        <v>0</v>
      </c>
      <c r="O48" s="441" t="s">
        <v>8</v>
      </c>
      <c r="P48" s="453">
        <f>SUM(P6:P47)</f>
        <v>0</v>
      </c>
      <c r="Q48" s="454">
        <f>SUM(Q6:Q47)</f>
        <v>0</v>
      </c>
      <c r="R48" s="455">
        <f>SUM(R6:R47)</f>
        <v>0</v>
      </c>
      <c r="S48" s="452">
        <f>SUM(S6:S47)</f>
        <v>0</v>
      </c>
      <c r="T48" s="442">
        <f>SUM(T6:T47)</f>
        <v>0</v>
      </c>
      <c r="U48" s="441" t="s">
        <v>8</v>
      </c>
      <c r="V48" s="453">
        <f>SUM(V6:V47)</f>
        <v>0</v>
      </c>
      <c r="W48" s="454">
        <f>SUM(W6:W47)</f>
        <v>0</v>
      </c>
      <c r="X48" s="455">
        <f>SUM(X6:X47)</f>
        <v>0</v>
      </c>
      <c r="Y48" s="452">
        <f>SUM(Y6:Y47)</f>
        <v>0</v>
      </c>
      <c r="Z48" s="442">
        <f>SUM(Z6:Z47)</f>
        <v>0</v>
      </c>
      <c r="AA48" s="441" t="s">
        <v>8</v>
      </c>
      <c r="AB48" s="453">
        <f>SUM(AB6:AB47)</f>
        <v>0</v>
      </c>
      <c r="AC48" s="454">
        <f>SUM(AC6:AC47)</f>
        <v>0</v>
      </c>
      <c r="AD48" s="455">
        <f>SUM(AD6:AD47)</f>
        <v>0</v>
      </c>
      <c r="AE48" s="452">
        <f>SUM(AE6:AE47)</f>
        <v>0</v>
      </c>
      <c r="AF48" s="442">
        <f>SUM(AF6:AF47)</f>
        <v>0</v>
      </c>
      <c r="AG48" s="441" t="s">
        <v>8</v>
      </c>
      <c r="AH48" s="453">
        <f>SUM(AH6:AH47)</f>
        <v>0</v>
      </c>
      <c r="AI48" s="454">
        <f>SUM(AI6:AI47)</f>
        <v>0</v>
      </c>
      <c r="AJ48" s="455">
        <f>SUM(AJ6:AJ47)</f>
        <v>0</v>
      </c>
      <c r="AK48" s="452">
        <f>SUM(AK6:AK47)</f>
        <v>0</v>
      </c>
      <c r="AL48" s="442">
        <f>SUM(AL6:AL47)</f>
        <v>0</v>
      </c>
      <c r="AM48" s="9"/>
    </row>
    <row r="49" spans="2:39" ht="15" customHeight="1" thickBot="1">
      <c r="B49" s="419"/>
      <c r="C49" s="451"/>
      <c r="D49" s="453"/>
      <c r="E49" s="454"/>
      <c r="F49" s="455"/>
      <c r="G49" s="452"/>
      <c r="H49" s="442"/>
      <c r="I49" s="441"/>
      <c r="J49" s="453"/>
      <c r="K49" s="454"/>
      <c r="L49" s="455"/>
      <c r="M49" s="452"/>
      <c r="N49" s="442"/>
      <c r="O49" s="441"/>
      <c r="P49" s="453"/>
      <c r="Q49" s="454"/>
      <c r="R49" s="455"/>
      <c r="S49" s="452"/>
      <c r="T49" s="442"/>
      <c r="U49" s="441"/>
      <c r="V49" s="453"/>
      <c r="W49" s="454"/>
      <c r="X49" s="455"/>
      <c r="Y49" s="452"/>
      <c r="Z49" s="442"/>
      <c r="AA49" s="441"/>
      <c r="AB49" s="453"/>
      <c r="AC49" s="454"/>
      <c r="AD49" s="455"/>
      <c r="AE49" s="452"/>
      <c r="AF49" s="442"/>
      <c r="AG49" s="441"/>
      <c r="AH49" s="453"/>
      <c r="AI49" s="454"/>
      <c r="AJ49" s="455"/>
      <c r="AK49" s="452"/>
      <c r="AL49" s="442"/>
      <c r="AM49" s="9"/>
    </row>
    <row r="50" spans="2:39" ht="15" customHeight="1" thickBot="1">
      <c r="B50" s="419"/>
      <c r="C50" s="447" t="s">
        <v>7</v>
      </c>
      <c r="D50" s="443" t="str">
        <f>IFERROR(D48/E48-0.0005,"")</f>
        <v/>
      </c>
      <c r="E50" s="444"/>
      <c r="F50" s="450" t="s">
        <v>6</v>
      </c>
      <c r="G50" s="448"/>
      <c r="H50" s="449"/>
      <c r="I50" s="447" t="s">
        <v>7</v>
      </c>
      <c r="J50" s="443" t="str">
        <f>IFERROR(J48/K48-0.0005,"")</f>
        <v/>
      </c>
      <c r="K50" s="444"/>
      <c r="L50" s="450" t="s">
        <v>6</v>
      </c>
      <c r="M50" s="448"/>
      <c r="N50" s="449"/>
      <c r="O50" s="447" t="s">
        <v>7</v>
      </c>
      <c r="P50" s="443" t="str">
        <f>IFERROR(P48/Q48-0.0005,"")</f>
        <v/>
      </c>
      <c r="Q50" s="444"/>
      <c r="R50" s="450" t="s">
        <v>6</v>
      </c>
      <c r="S50" s="448"/>
      <c r="T50" s="449"/>
      <c r="U50" s="447" t="s">
        <v>7</v>
      </c>
      <c r="V50" s="443" t="str">
        <f>IFERROR(V48/W48-0.0005,"")</f>
        <v/>
      </c>
      <c r="W50" s="444"/>
      <c r="X50" s="450" t="s">
        <v>6</v>
      </c>
      <c r="Y50" s="448"/>
      <c r="Z50" s="449"/>
      <c r="AA50" s="447" t="s">
        <v>7</v>
      </c>
      <c r="AB50" s="443" t="str">
        <f>IFERROR(AB48/AC48-0.0005,"")</f>
        <v/>
      </c>
      <c r="AC50" s="444"/>
      <c r="AD50" s="450" t="s">
        <v>6</v>
      </c>
      <c r="AE50" s="448"/>
      <c r="AF50" s="449"/>
      <c r="AG50" s="447" t="s">
        <v>7</v>
      </c>
      <c r="AH50" s="443" t="str">
        <f>IFERROR(AH48/AI48-0.0005,"")</f>
        <v/>
      </c>
      <c r="AI50" s="444"/>
      <c r="AJ50" s="450" t="s">
        <v>6</v>
      </c>
      <c r="AK50" s="448"/>
      <c r="AL50" s="449"/>
      <c r="AM50" s="9"/>
    </row>
    <row r="51" spans="2:39" ht="15" customHeight="1" thickBot="1">
      <c r="B51" s="420"/>
      <c r="C51" s="447"/>
      <c r="D51" s="445"/>
      <c r="E51" s="446"/>
      <c r="F51" s="450"/>
      <c r="G51" s="448"/>
      <c r="H51" s="449"/>
      <c r="I51" s="447"/>
      <c r="J51" s="445"/>
      <c r="K51" s="446"/>
      <c r="L51" s="450"/>
      <c r="M51" s="448"/>
      <c r="N51" s="449"/>
      <c r="O51" s="447"/>
      <c r="P51" s="445"/>
      <c r="Q51" s="446"/>
      <c r="R51" s="450"/>
      <c r="S51" s="448"/>
      <c r="T51" s="449"/>
      <c r="U51" s="447"/>
      <c r="V51" s="445"/>
      <c r="W51" s="446"/>
      <c r="X51" s="450"/>
      <c r="Y51" s="448"/>
      <c r="Z51" s="449"/>
      <c r="AA51" s="447"/>
      <c r="AB51" s="445"/>
      <c r="AC51" s="446"/>
      <c r="AD51" s="450"/>
      <c r="AE51" s="448"/>
      <c r="AF51" s="449"/>
      <c r="AG51" s="447"/>
      <c r="AH51" s="445"/>
      <c r="AI51" s="446"/>
      <c r="AJ51" s="450"/>
      <c r="AK51" s="448"/>
      <c r="AL51" s="449"/>
      <c r="AM51" s="9"/>
    </row>
    <row r="52" spans="2:39">
      <c r="B52" s="9"/>
      <c r="C52" s="10"/>
      <c r="D52" s="9"/>
      <c r="E52" s="9"/>
      <c r="F52" s="9"/>
      <c r="G52" s="9"/>
      <c r="H52" s="9"/>
      <c r="I52" s="10"/>
      <c r="J52" s="9"/>
      <c r="K52" s="9"/>
      <c r="L52" s="9"/>
      <c r="M52" s="9"/>
      <c r="N52" s="9"/>
      <c r="O52" s="10"/>
      <c r="P52" s="9"/>
      <c r="Q52" s="9"/>
      <c r="R52" s="9"/>
      <c r="S52" s="9"/>
      <c r="T52" s="9"/>
      <c r="U52" s="10"/>
      <c r="V52" s="9"/>
      <c r="W52" s="9"/>
      <c r="X52" s="9"/>
      <c r="Y52" s="9"/>
      <c r="Z52" s="9"/>
      <c r="AA52" s="10"/>
      <c r="AB52" s="9"/>
      <c r="AC52" s="9"/>
      <c r="AD52" s="9"/>
      <c r="AE52" s="9"/>
      <c r="AF52" s="9"/>
      <c r="AG52" s="10"/>
      <c r="AH52" s="9"/>
      <c r="AI52" s="9"/>
      <c r="AJ52" s="9"/>
      <c r="AK52" s="9"/>
      <c r="AL52" s="9"/>
      <c r="AM52" s="9"/>
    </row>
    <row r="53" spans="2:39">
      <c r="B53" s="9"/>
      <c r="C53" s="10"/>
      <c r="D53" s="9"/>
      <c r="E53" s="9"/>
      <c r="F53" s="9"/>
      <c r="G53" s="9"/>
      <c r="H53" s="9"/>
      <c r="I53" s="10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  <c r="U53" s="10"/>
      <c r="V53" s="9"/>
      <c r="W53" s="9"/>
      <c r="X53" s="9"/>
      <c r="Y53" s="9"/>
      <c r="Z53" s="9"/>
      <c r="AA53" s="10"/>
      <c r="AB53" s="9"/>
      <c r="AC53" s="9"/>
      <c r="AD53" s="9"/>
      <c r="AE53" s="9"/>
      <c r="AF53" s="9"/>
      <c r="AG53" s="10"/>
      <c r="AH53" s="9"/>
      <c r="AI53" s="9"/>
      <c r="AJ53" s="9"/>
      <c r="AK53" s="9"/>
      <c r="AL53" s="9"/>
      <c r="AM53" s="9"/>
    </row>
    <row r="54" spans="2:39">
      <c r="B54" s="9"/>
      <c r="C54" s="10"/>
      <c r="D54" s="9"/>
      <c r="E54" s="9"/>
      <c r="F54" s="9"/>
      <c r="G54" s="9"/>
      <c r="H54" s="9"/>
      <c r="I54" s="10"/>
      <c r="J54" s="9"/>
      <c r="K54" s="9"/>
      <c r="L54" s="9"/>
      <c r="M54" s="9"/>
      <c r="N54" s="9"/>
      <c r="O54" s="10"/>
      <c r="P54" s="9"/>
      <c r="Q54" s="9"/>
      <c r="R54" s="9"/>
      <c r="S54" s="9"/>
      <c r="T54" s="9"/>
      <c r="U54" s="10"/>
      <c r="V54" s="9"/>
      <c r="W54" s="9"/>
      <c r="X54" s="9"/>
      <c r="Y54" s="9"/>
      <c r="Z54" s="9"/>
      <c r="AA54" s="10"/>
      <c r="AB54" s="9"/>
      <c r="AC54" s="9"/>
      <c r="AD54" s="9"/>
      <c r="AE54" s="9"/>
      <c r="AF54" s="9"/>
      <c r="AG54" s="10"/>
      <c r="AH54" s="9"/>
      <c r="AI54" s="9"/>
      <c r="AJ54" s="9"/>
      <c r="AK54" s="9"/>
      <c r="AL54" s="9"/>
      <c r="AM54" s="9"/>
    </row>
  </sheetData>
  <mergeCells count="195">
    <mergeCell ref="B3:B5"/>
    <mergeCell ref="D3:H3"/>
    <mergeCell ref="J3:N3"/>
    <mergeCell ref="P3:T3"/>
    <mergeCell ref="V3:Z3"/>
    <mergeCell ref="AB3:AF3"/>
    <mergeCell ref="U4:U5"/>
    <mergeCell ref="X4:X5"/>
    <mergeCell ref="Y4:Y5"/>
    <mergeCell ref="AA4:AA5"/>
    <mergeCell ref="AH3:AL3"/>
    <mergeCell ref="C4:C5"/>
    <mergeCell ref="F4:F5"/>
    <mergeCell ref="G4:G5"/>
    <mergeCell ref="I4:I5"/>
    <mergeCell ref="L4:L5"/>
    <mergeCell ref="M4:M5"/>
    <mergeCell ref="O4:O5"/>
    <mergeCell ref="R4:R5"/>
    <mergeCell ref="S4:S5"/>
    <mergeCell ref="AD4:AD5"/>
    <mergeCell ref="AE4:AE5"/>
    <mergeCell ref="AG4:AG5"/>
    <mergeCell ref="AJ4:AJ5"/>
    <mergeCell ref="AK4:AK5"/>
    <mergeCell ref="F6:F12"/>
    <mergeCell ref="G6:G12"/>
    <mergeCell ref="H6:H12"/>
    <mergeCell ref="L6:L12"/>
    <mergeCell ref="M6:M12"/>
    <mergeCell ref="AL6:AL12"/>
    <mergeCell ref="F13:F19"/>
    <mergeCell ref="G13:G19"/>
    <mergeCell ref="H13:H19"/>
    <mergeCell ref="L13:L19"/>
    <mergeCell ref="M13:M19"/>
    <mergeCell ref="N13:N19"/>
    <mergeCell ref="R13:R19"/>
    <mergeCell ref="S13:S19"/>
    <mergeCell ref="T13:T19"/>
    <mergeCell ref="Z6:Z12"/>
    <mergeCell ref="AD6:AD12"/>
    <mergeCell ref="AE6:AE12"/>
    <mergeCell ref="AF6:AF12"/>
    <mergeCell ref="AJ6:AJ12"/>
    <mergeCell ref="AK6:AK12"/>
    <mergeCell ref="N6:N12"/>
    <mergeCell ref="R6:R12"/>
    <mergeCell ref="S6:S12"/>
    <mergeCell ref="T6:T12"/>
    <mergeCell ref="X6:X12"/>
    <mergeCell ref="Y6:Y12"/>
    <mergeCell ref="AJ13:AJ19"/>
    <mergeCell ref="AK13:AK19"/>
    <mergeCell ref="AL13:AL19"/>
    <mergeCell ref="F20:F26"/>
    <mergeCell ref="G20:G26"/>
    <mergeCell ref="H20:H26"/>
    <mergeCell ref="L20:L26"/>
    <mergeCell ref="M20:M26"/>
    <mergeCell ref="N20:N26"/>
    <mergeCell ref="R20:R26"/>
    <mergeCell ref="X13:X19"/>
    <mergeCell ref="Y13:Y19"/>
    <mergeCell ref="Z13:Z19"/>
    <mergeCell ref="AD13:AD19"/>
    <mergeCell ref="AE13:AE19"/>
    <mergeCell ref="AF13:AF19"/>
    <mergeCell ref="AE20:AE26"/>
    <mergeCell ref="AF20:AF26"/>
    <mergeCell ref="AJ20:AJ26"/>
    <mergeCell ref="AK20:AK26"/>
    <mergeCell ref="AL20:AL26"/>
    <mergeCell ref="F27:F33"/>
    <mergeCell ref="G27:G33"/>
    <mergeCell ref="H27:H33"/>
    <mergeCell ref="L27:L33"/>
    <mergeCell ref="M27:M33"/>
    <mergeCell ref="S20:S26"/>
    <mergeCell ref="T20:T26"/>
    <mergeCell ref="X20:X26"/>
    <mergeCell ref="Y20:Y26"/>
    <mergeCell ref="Z20:Z26"/>
    <mergeCell ref="AD20:AD26"/>
    <mergeCell ref="AL27:AL33"/>
    <mergeCell ref="F34:F40"/>
    <mergeCell ref="G34:G40"/>
    <mergeCell ref="H34:H40"/>
    <mergeCell ref="L34:L40"/>
    <mergeCell ref="M34:M40"/>
    <mergeCell ref="N34:N40"/>
    <mergeCell ref="R34:R40"/>
    <mergeCell ref="S34:S40"/>
    <mergeCell ref="T34:T40"/>
    <mergeCell ref="Z27:Z33"/>
    <mergeCell ref="AD27:AD33"/>
    <mergeCell ref="AE27:AE33"/>
    <mergeCell ref="AF27:AF33"/>
    <mergeCell ref="AJ27:AJ33"/>
    <mergeCell ref="AK27:AK33"/>
    <mergeCell ref="N27:N33"/>
    <mergeCell ref="R27:R33"/>
    <mergeCell ref="S27:S33"/>
    <mergeCell ref="T27:T33"/>
    <mergeCell ref="X27:X33"/>
    <mergeCell ref="Y27:Y33"/>
    <mergeCell ref="AJ34:AJ40"/>
    <mergeCell ref="AK34:AK40"/>
    <mergeCell ref="AL34:AL40"/>
    <mergeCell ref="F41:F47"/>
    <mergeCell ref="G41:G47"/>
    <mergeCell ref="H41:H47"/>
    <mergeCell ref="L41:L47"/>
    <mergeCell ref="M41:M47"/>
    <mergeCell ref="N41:N47"/>
    <mergeCell ref="R41:R47"/>
    <mergeCell ref="X34:X40"/>
    <mergeCell ref="Y34:Y40"/>
    <mergeCell ref="Z34:Z40"/>
    <mergeCell ref="AD34:AD40"/>
    <mergeCell ref="AE34:AE40"/>
    <mergeCell ref="AF34:AF40"/>
    <mergeCell ref="AE41:AE47"/>
    <mergeCell ref="AF41:AF47"/>
    <mergeCell ref="AJ41:AJ47"/>
    <mergeCell ref="AK41:AK47"/>
    <mergeCell ref="AL41:AL47"/>
    <mergeCell ref="Z41:Z47"/>
    <mergeCell ref="AD41:AD47"/>
    <mergeCell ref="B48:B49"/>
    <mergeCell ref="C48:C49"/>
    <mergeCell ref="D48:D49"/>
    <mergeCell ref="E48:E49"/>
    <mergeCell ref="F48:F49"/>
    <mergeCell ref="S41:S47"/>
    <mergeCell ref="T41:T47"/>
    <mergeCell ref="X41:X47"/>
    <mergeCell ref="Y41:Y47"/>
    <mergeCell ref="M48:M49"/>
    <mergeCell ref="N48:N49"/>
    <mergeCell ref="O48:O49"/>
    <mergeCell ref="P48:P49"/>
    <mergeCell ref="Q48:Q49"/>
    <mergeCell ref="R48:R49"/>
    <mergeCell ref="G48:G49"/>
    <mergeCell ref="H48:H49"/>
    <mergeCell ref="I48:I49"/>
    <mergeCell ref="J48:J49"/>
    <mergeCell ref="K48:K49"/>
    <mergeCell ref="L48:L49"/>
    <mergeCell ref="AA48:AA49"/>
    <mergeCell ref="AB48:AB49"/>
    <mergeCell ref="AC48:AC49"/>
    <mergeCell ref="AD48:AD49"/>
    <mergeCell ref="S48:S49"/>
    <mergeCell ref="T48:T49"/>
    <mergeCell ref="U48:U49"/>
    <mergeCell ref="V48:V49"/>
    <mergeCell ref="W48:W49"/>
    <mergeCell ref="X48:X49"/>
    <mergeCell ref="M50:N51"/>
    <mergeCell ref="O50:O51"/>
    <mergeCell ref="P50:Q51"/>
    <mergeCell ref="R50:R51"/>
    <mergeCell ref="S50:T51"/>
    <mergeCell ref="U50:U51"/>
    <mergeCell ref="AK48:AK49"/>
    <mergeCell ref="AL48:AL49"/>
    <mergeCell ref="B50:B51"/>
    <mergeCell ref="C50:C51"/>
    <mergeCell ref="D50:E51"/>
    <mergeCell ref="F50:F51"/>
    <mergeCell ref="G50:H51"/>
    <mergeCell ref="I50:I51"/>
    <mergeCell ref="J50:K51"/>
    <mergeCell ref="L50:L51"/>
    <mergeCell ref="AE48:AE49"/>
    <mergeCell ref="AF48:AF49"/>
    <mergeCell ref="AG48:AG49"/>
    <mergeCell ref="AH48:AH49"/>
    <mergeCell ref="AI48:AI49"/>
    <mergeCell ref="AJ48:AJ49"/>
    <mergeCell ref="Y48:Y49"/>
    <mergeCell ref="Z48:Z49"/>
    <mergeCell ref="AE50:AF51"/>
    <mergeCell ref="AG50:AG51"/>
    <mergeCell ref="AH50:AI51"/>
    <mergeCell ref="AJ50:AJ51"/>
    <mergeCell ref="AK50:AL51"/>
    <mergeCell ref="V50:W51"/>
    <mergeCell ref="X50:X51"/>
    <mergeCell ref="Y50:Z51"/>
    <mergeCell ref="AA50:AA51"/>
    <mergeCell ref="AB50:AC51"/>
    <mergeCell ref="AD50:AD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A93"/>
  <sheetViews>
    <sheetView topLeftCell="A71" workbookViewId="0">
      <selection activeCell="B81" sqref="B81:O93"/>
    </sheetView>
  </sheetViews>
  <sheetFormatPr defaultRowHeight="15"/>
  <cols>
    <col min="1" max="1" width="3.140625" style="1" customWidth="1"/>
    <col min="2" max="2" width="3.85546875" style="1" customWidth="1"/>
    <col min="3" max="16" width="9.140625" style="1"/>
  </cols>
  <sheetData>
    <row r="2" spans="2:26">
      <c r="B2" s="232" t="s">
        <v>86</v>
      </c>
      <c r="C2" s="233"/>
      <c r="D2" s="228" t="s">
        <v>87</v>
      </c>
      <c r="E2" s="229"/>
      <c r="F2" s="228" t="s">
        <v>88</v>
      </c>
      <c r="G2" s="229"/>
      <c r="H2" s="228" t="s">
        <v>89</v>
      </c>
      <c r="I2" s="229"/>
      <c r="J2" s="228" t="s">
        <v>90</v>
      </c>
      <c r="K2" s="229"/>
      <c r="L2" s="228" t="s">
        <v>91</v>
      </c>
      <c r="M2" s="229"/>
      <c r="N2" s="228" t="s">
        <v>92</v>
      </c>
      <c r="O2" s="229"/>
    </row>
    <row r="3" spans="2:26">
      <c r="B3" s="186">
        <v>1</v>
      </c>
      <c r="C3" s="187">
        <v>0.41666666666666669</v>
      </c>
      <c r="D3" s="198" t="s">
        <v>93</v>
      </c>
      <c r="E3" s="199"/>
      <c r="F3" s="198" t="s">
        <v>94</v>
      </c>
      <c r="G3" s="199"/>
      <c r="H3" s="198" t="s">
        <v>95</v>
      </c>
      <c r="I3" s="199"/>
      <c r="J3" s="198" t="s">
        <v>96</v>
      </c>
      <c r="K3" s="199"/>
      <c r="L3" s="198" t="s">
        <v>97</v>
      </c>
      <c r="M3" s="199"/>
      <c r="N3" s="198" t="s">
        <v>98</v>
      </c>
      <c r="O3" s="199"/>
      <c r="P3" s="115"/>
    </row>
    <row r="4" spans="2:26">
      <c r="B4" s="186"/>
      <c r="C4" s="186"/>
      <c r="D4" s="116" t="s">
        <v>99</v>
      </c>
      <c r="E4" s="117" t="s">
        <v>100</v>
      </c>
      <c r="F4" s="116" t="s">
        <v>101</v>
      </c>
      <c r="G4" s="117" t="s">
        <v>102</v>
      </c>
      <c r="H4" s="116" t="s">
        <v>103</v>
      </c>
      <c r="I4" s="118" t="s">
        <v>104</v>
      </c>
      <c r="J4" s="116" t="s">
        <v>105</v>
      </c>
      <c r="K4" s="117" t="s">
        <v>106</v>
      </c>
      <c r="L4" s="116" t="s">
        <v>107</v>
      </c>
      <c r="M4" s="117" t="s">
        <v>108</v>
      </c>
      <c r="N4" s="116" t="s">
        <v>109</v>
      </c>
      <c r="O4" s="117" t="s">
        <v>110</v>
      </c>
      <c r="P4" s="119"/>
    </row>
    <row r="5" spans="2:26">
      <c r="B5" s="186"/>
      <c r="C5" s="186"/>
      <c r="D5" s="120" t="s">
        <v>111</v>
      </c>
      <c r="E5" s="121" t="s">
        <v>112</v>
      </c>
      <c r="F5" s="120" t="s">
        <v>113</v>
      </c>
      <c r="G5" s="121" t="s">
        <v>114</v>
      </c>
      <c r="H5" s="120" t="s">
        <v>115</v>
      </c>
      <c r="I5" s="121" t="s">
        <v>116</v>
      </c>
      <c r="J5" s="120" t="s">
        <v>117</v>
      </c>
      <c r="K5" s="121" t="s">
        <v>118</v>
      </c>
      <c r="L5" s="120" t="s">
        <v>119</v>
      </c>
      <c r="M5" s="121" t="s">
        <v>120</v>
      </c>
      <c r="N5" s="120" t="s">
        <v>121</v>
      </c>
      <c r="O5" s="121" t="s">
        <v>122</v>
      </c>
      <c r="P5" s="122"/>
      <c r="S5" t="s">
        <v>123</v>
      </c>
    </row>
    <row r="6" spans="2:26">
      <c r="B6" s="186">
        <v>2</v>
      </c>
      <c r="C6" s="187">
        <v>0.4375</v>
      </c>
      <c r="D6" s="198" t="s">
        <v>124</v>
      </c>
      <c r="E6" s="199"/>
      <c r="F6" s="198" t="s">
        <v>125</v>
      </c>
      <c r="G6" s="199"/>
      <c r="H6" s="198" t="s">
        <v>126</v>
      </c>
      <c r="I6" s="199"/>
      <c r="J6" s="198" t="s">
        <v>127</v>
      </c>
      <c r="K6" s="199"/>
      <c r="L6" s="198" t="s">
        <v>128</v>
      </c>
      <c r="M6" s="199"/>
      <c r="N6" s="198" t="s">
        <v>129</v>
      </c>
      <c r="O6" s="199"/>
      <c r="Q6" t="s">
        <v>130</v>
      </c>
      <c r="S6" s="2">
        <v>1</v>
      </c>
      <c r="T6" s="2">
        <v>2</v>
      </c>
      <c r="U6" s="2">
        <v>3</v>
      </c>
      <c r="V6" s="2">
        <v>4</v>
      </c>
      <c r="W6" s="2">
        <v>5</v>
      </c>
      <c r="X6" s="2">
        <v>6</v>
      </c>
      <c r="Y6" s="123" t="s">
        <v>131</v>
      </c>
      <c r="Z6" s="123" t="s">
        <v>132</v>
      </c>
    </row>
    <row r="7" spans="2:26">
      <c r="B7" s="186"/>
      <c r="C7" s="186"/>
      <c r="D7" s="116" t="s">
        <v>99</v>
      </c>
      <c r="E7" s="117" t="s">
        <v>100</v>
      </c>
      <c r="F7" s="116" t="s">
        <v>101</v>
      </c>
      <c r="G7" s="117" t="s">
        <v>102</v>
      </c>
      <c r="H7" s="116" t="s">
        <v>103</v>
      </c>
      <c r="I7" s="118" t="s">
        <v>116</v>
      </c>
      <c r="J7" s="116" t="s">
        <v>105</v>
      </c>
      <c r="K7" s="117" t="s">
        <v>106</v>
      </c>
      <c r="L7" s="116" t="s">
        <v>107</v>
      </c>
      <c r="M7" s="117" t="s">
        <v>108</v>
      </c>
      <c r="N7" s="116" t="s">
        <v>109</v>
      </c>
      <c r="O7" s="117" t="s">
        <v>110</v>
      </c>
      <c r="Q7">
        <v>1</v>
      </c>
      <c r="R7">
        <v>1100</v>
      </c>
      <c r="S7" s="124" t="s">
        <v>16</v>
      </c>
      <c r="T7" s="124" t="s">
        <v>16</v>
      </c>
      <c r="U7" s="124" t="s">
        <v>16</v>
      </c>
      <c r="V7" s="124" t="s">
        <v>17</v>
      </c>
      <c r="W7" s="124" t="s">
        <v>17</v>
      </c>
      <c r="X7" s="124" t="s">
        <v>17</v>
      </c>
      <c r="Y7" s="125" t="s">
        <v>133</v>
      </c>
      <c r="Z7" s="126" t="s">
        <v>134</v>
      </c>
    </row>
    <row r="8" spans="2:26">
      <c r="B8" s="186"/>
      <c r="C8" s="186"/>
      <c r="D8" s="120" t="s">
        <v>135</v>
      </c>
      <c r="E8" s="121" t="s">
        <v>136</v>
      </c>
      <c r="F8" s="120" t="s">
        <v>137</v>
      </c>
      <c r="G8" s="121" t="s">
        <v>138</v>
      </c>
      <c r="H8" s="120" t="s">
        <v>139</v>
      </c>
      <c r="I8" s="121" t="s">
        <v>140</v>
      </c>
      <c r="J8" s="120" t="s">
        <v>141</v>
      </c>
      <c r="K8" s="121" t="s">
        <v>142</v>
      </c>
      <c r="L8" s="120" t="s">
        <v>143</v>
      </c>
      <c r="M8" s="121" t="s">
        <v>144</v>
      </c>
      <c r="N8" s="120" t="s">
        <v>145</v>
      </c>
      <c r="O8" s="121" t="s">
        <v>146</v>
      </c>
      <c r="Q8">
        <v>2</v>
      </c>
      <c r="R8">
        <v>1130</v>
      </c>
      <c r="S8" s="124" t="s">
        <v>20</v>
      </c>
      <c r="T8" s="124" t="s">
        <v>20</v>
      </c>
      <c r="U8" s="124" t="s">
        <v>20</v>
      </c>
      <c r="V8" s="124" t="s">
        <v>21</v>
      </c>
      <c r="W8" s="124" t="s">
        <v>21</v>
      </c>
      <c r="X8" s="124" t="s">
        <v>21</v>
      </c>
      <c r="Y8" s="125" t="s">
        <v>147</v>
      </c>
      <c r="Z8" s="126" t="s">
        <v>148</v>
      </c>
    </row>
    <row r="9" spans="2:26">
      <c r="B9" s="186">
        <v>3</v>
      </c>
      <c r="C9" s="187">
        <v>0.45833333333333331</v>
      </c>
      <c r="D9" s="198" t="s">
        <v>149</v>
      </c>
      <c r="E9" s="199"/>
      <c r="F9" s="198" t="s">
        <v>150</v>
      </c>
      <c r="G9" s="199"/>
      <c r="H9" s="198" t="s">
        <v>151</v>
      </c>
      <c r="I9" s="199"/>
      <c r="J9" s="198" t="s">
        <v>152</v>
      </c>
      <c r="K9" s="199"/>
      <c r="L9" s="198" t="s">
        <v>153</v>
      </c>
      <c r="M9" s="199"/>
      <c r="N9" s="198" t="s">
        <v>154</v>
      </c>
      <c r="O9" s="199"/>
      <c r="Q9">
        <v>3</v>
      </c>
      <c r="R9">
        <v>1200</v>
      </c>
      <c r="S9" s="124" t="s">
        <v>17</v>
      </c>
      <c r="T9" s="124" t="s">
        <v>17</v>
      </c>
      <c r="U9" s="124" t="s">
        <v>17</v>
      </c>
      <c r="V9" s="124" t="s">
        <v>16</v>
      </c>
      <c r="W9" s="124" t="s">
        <v>16</v>
      </c>
      <c r="X9" s="124" t="s">
        <v>16</v>
      </c>
      <c r="Y9" s="125" t="s">
        <v>155</v>
      </c>
      <c r="Z9" s="126" t="s">
        <v>156</v>
      </c>
    </row>
    <row r="10" spans="2:26">
      <c r="B10" s="186"/>
      <c r="C10" s="186"/>
      <c r="D10" s="116" t="s">
        <v>99</v>
      </c>
      <c r="E10" s="117" t="s">
        <v>110</v>
      </c>
      <c r="F10" s="116" t="s">
        <v>101</v>
      </c>
      <c r="G10" s="117" t="s">
        <v>100</v>
      </c>
      <c r="H10" s="116" t="s">
        <v>103</v>
      </c>
      <c r="I10" s="117" t="s">
        <v>102</v>
      </c>
      <c r="J10" s="116" t="s">
        <v>105</v>
      </c>
      <c r="K10" s="118" t="s">
        <v>141</v>
      </c>
      <c r="L10" s="116" t="s">
        <v>107</v>
      </c>
      <c r="M10" s="117" t="s">
        <v>106</v>
      </c>
      <c r="N10" s="116" t="s">
        <v>109</v>
      </c>
      <c r="O10" s="117" t="s">
        <v>108</v>
      </c>
      <c r="Q10">
        <v>4</v>
      </c>
      <c r="R10">
        <v>1230</v>
      </c>
      <c r="S10" s="124" t="s">
        <v>21</v>
      </c>
      <c r="T10" s="124" t="s">
        <v>21</v>
      </c>
      <c r="U10" s="124" t="s">
        <v>21</v>
      </c>
      <c r="V10" s="124" t="s">
        <v>20</v>
      </c>
      <c r="W10" s="124" t="s">
        <v>20</v>
      </c>
      <c r="X10" s="124" t="s">
        <v>20</v>
      </c>
      <c r="Y10" s="126" t="s">
        <v>157</v>
      </c>
      <c r="Z10" s="126" t="s">
        <v>158</v>
      </c>
    </row>
    <row r="11" spans="2:26">
      <c r="B11" s="186"/>
      <c r="C11" s="186"/>
      <c r="D11" s="120" t="s">
        <v>159</v>
      </c>
      <c r="E11" s="121" t="s">
        <v>111</v>
      </c>
      <c r="F11" s="120" t="s">
        <v>160</v>
      </c>
      <c r="G11" s="121" t="s">
        <v>113</v>
      </c>
      <c r="H11" s="120" t="s">
        <v>115</v>
      </c>
      <c r="I11" s="121" t="s">
        <v>104</v>
      </c>
      <c r="J11" s="120" t="s">
        <v>161</v>
      </c>
      <c r="K11" s="121" t="s">
        <v>117</v>
      </c>
      <c r="L11" s="120" t="s">
        <v>162</v>
      </c>
      <c r="M11" s="121" t="s">
        <v>120</v>
      </c>
      <c r="N11" s="120" t="s">
        <v>163</v>
      </c>
      <c r="O11" s="121" t="s">
        <v>121</v>
      </c>
      <c r="Q11">
        <v>5</v>
      </c>
      <c r="R11">
        <v>1300</v>
      </c>
      <c r="S11" s="124" t="s">
        <v>16</v>
      </c>
      <c r="T11" s="124" t="s">
        <v>16</v>
      </c>
      <c r="U11" s="124" t="s">
        <v>16</v>
      </c>
      <c r="V11" s="124" t="s">
        <v>17</v>
      </c>
      <c r="W11" s="124" t="s">
        <v>17</v>
      </c>
      <c r="X11" s="124" t="s">
        <v>17</v>
      </c>
      <c r="Y11" s="126" t="s">
        <v>164</v>
      </c>
      <c r="Z11" s="126" t="s">
        <v>165</v>
      </c>
    </row>
    <row r="12" spans="2:26">
      <c r="B12" s="186">
        <v>4</v>
      </c>
      <c r="C12" s="187">
        <v>0.47916666666666669</v>
      </c>
      <c r="D12" s="198" t="s">
        <v>166</v>
      </c>
      <c r="E12" s="199"/>
      <c r="F12" s="198" t="s">
        <v>167</v>
      </c>
      <c r="G12" s="199"/>
      <c r="H12" s="198" t="s">
        <v>168</v>
      </c>
      <c r="I12" s="199"/>
      <c r="J12" s="198" t="s">
        <v>169</v>
      </c>
      <c r="K12" s="199"/>
      <c r="L12" s="198" t="s">
        <v>170</v>
      </c>
      <c r="M12" s="199"/>
      <c r="N12" s="198" t="s">
        <v>171</v>
      </c>
      <c r="O12" s="199"/>
      <c r="Q12">
        <v>6</v>
      </c>
      <c r="R12">
        <v>1400</v>
      </c>
      <c r="S12" s="124" t="s">
        <v>20</v>
      </c>
      <c r="T12" s="124" t="s">
        <v>20</v>
      </c>
      <c r="U12" s="124" t="s">
        <v>20</v>
      </c>
      <c r="V12" s="124" t="s">
        <v>21</v>
      </c>
      <c r="W12" s="124" t="s">
        <v>21</v>
      </c>
      <c r="X12" s="124" t="s">
        <v>21</v>
      </c>
      <c r="Y12" s="126" t="s">
        <v>172</v>
      </c>
      <c r="Z12" s="126" t="s">
        <v>173</v>
      </c>
    </row>
    <row r="13" spans="2:26">
      <c r="B13" s="186"/>
      <c r="C13" s="186"/>
      <c r="D13" s="116" t="s">
        <v>99</v>
      </c>
      <c r="E13" s="117" t="s">
        <v>110</v>
      </c>
      <c r="F13" s="116" t="s">
        <v>101</v>
      </c>
      <c r="G13" s="117" t="s">
        <v>100</v>
      </c>
      <c r="H13" s="116" t="s">
        <v>103</v>
      </c>
      <c r="I13" s="117" t="s">
        <v>102</v>
      </c>
      <c r="J13" s="116" t="s">
        <v>105</v>
      </c>
      <c r="K13" s="118" t="s">
        <v>117</v>
      </c>
      <c r="L13" s="116" t="s">
        <v>107</v>
      </c>
      <c r="M13" s="117" t="s">
        <v>106</v>
      </c>
      <c r="N13" s="116" t="s">
        <v>109</v>
      </c>
      <c r="O13" s="117" t="s">
        <v>108</v>
      </c>
      <c r="Q13">
        <v>7</v>
      </c>
      <c r="R13">
        <v>1430</v>
      </c>
      <c r="S13" s="124" t="s">
        <v>17</v>
      </c>
      <c r="T13" s="124" t="s">
        <v>17</v>
      </c>
      <c r="U13" s="124" t="s">
        <v>17</v>
      </c>
      <c r="V13" s="124" t="s">
        <v>16</v>
      </c>
      <c r="W13" s="124" t="s">
        <v>16</v>
      </c>
      <c r="X13" s="124" t="s">
        <v>16</v>
      </c>
      <c r="Y13" s="126" t="s">
        <v>134</v>
      </c>
      <c r="Z13" s="126" t="s">
        <v>133</v>
      </c>
    </row>
    <row r="14" spans="2:26">
      <c r="B14" s="186"/>
      <c r="C14" s="186"/>
      <c r="D14" s="120" t="s">
        <v>112</v>
      </c>
      <c r="E14" s="121" t="s">
        <v>135</v>
      </c>
      <c r="F14" s="120" t="s">
        <v>137</v>
      </c>
      <c r="G14" s="121" t="s">
        <v>114</v>
      </c>
      <c r="H14" s="120" t="s">
        <v>116</v>
      </c>
      <c r="I14" s="121" t="s">
        <v>139</v>
      </c>
      <c r="J14" s="120" t="s">
        <v>118</v>
      </c>
      <c r="K14" s="121" t="s">
        <v>142</v>
      </c>
      <c r="L14" s="120" t="s">
        <v>119</v>
      </c>
      <c r="M14" s="121" t="s">
        <v>143</v>
      </c>
      <c r="N14" s="120" t="s">
        <v>122</v>
      </c>
      <c r="O14" s="121" t="s">
        <v>145</v>
      </c>
      <c r="Q14">
        <v>8</v>
      </c>
      <c r="R14">
        <v>1500</v>
      </c>
      <c r="S14" s="124" t="s">
        <v>21</v>
      </c>
      <c r="T14" s="124" t="s">
        <v>21</v>
      </c>
      <c r="U14" s="124" t="s">
        <v>21</v>
      </c>
      <c r="V14" s="124" t="s">
        <v>20</v>
      </c>
      <c r="W14" s="124" t="s">
        <v>20</v>
      </c>
      <c r="X14" s="124" t="s">
        <v>20</v>
      </c>
      <c r="Y14" s="126" t="s">
        <v>148</v>
      </c>
      <c r="Z14" s="126" t="s">
        <v>147</v>
      </c>
    </row>
    <row r="15" spans="2:26">
      <c r="B15" s="186">
        <v>5</v>
      </c>
      <c r="C15" s="187">
        <v>0.5</v>
      </c>
      <c r="D15" s="198" t="s">
        <v>174</v>
      </c>
      <c r="E15" s="199"/>
      <c r="F15" s="198" t="s">
        <v>175</v>
      </c>
      <c r="G15" s="199"/>
      <c r="H15" s="198" t="s">
        <v>176</v>
      </c>
      <c r="I15" s="199"/>
      <c r="J15" s="198" t="s">
        <v>177</v>
      </c>
      <c r="K15" s="199"/>
      <c r="L15" s="198" t="s">
        <v>178</v>
      </c>
      <c r="M15" s="199"/>
      <c r="N15" s="198" t="s">
        <v>179</v>
      </c>
      <c r="O15" s="199"/>
      <c r="Q15">
        <v>9</v>
      </c>
      <c r="R15">
        <v>1530</v>
      </c>
      <c r="S15" s="124" t="s">
        <v>16</v>
      </c>
      <c r="T15" s="124" t="s">
        <v>16</v>
      </c>
      <c r="U15" s="124" t="s">
        <v>16</v>
      </c>
      <c r="V15" s="124" t="s">
        <v>17</v>
      </c>
      <c r="W15" s="124" t="s">
        <v>17</v>
      </c>
      <c r="X15" s="124" t="s">
        <v>17</v>
      </c>
      <c r="Y15" s="126" t="s">
        <v>156</v>
      </c>
      <c r="Z15" s="126" t="s">
        <v>155</v>
      </c>
    </row>
    <row r="16" spans="2:26">
      <c r="B16" s="186"/>
      <c r="C16" s="186"/>
      <c r="D16" s="116" t="s">
        <v>99</v>
      </c>
      <c r="E16" s="117" t="s">
        <v>108</v>
      </c>
      <c r="F16" s="116" t="s">
        <v>101</v>
      </c>
      <c r="G16" s="117" t="s">
        <v>110</v>
      </c>
      <c r="H16" s="116" t="s">
        <v>103</v>
      </c>
      <c r="I16" s="117" t="s">
        <v>100</v>
      </c>
      <c r="J16" s="116" t="s">
        <v>105</v>
      </c>
      <c r="K16" s="117" t="s">
        <v>102</v>
      </c>
      <c r="L16" s="116" t="s">
        <v>107</v>
      </c>
      <c r="M16" s="118" t="s">
        <v>143</v>
      </c>
      <c r="N16" s="116" t="s">
        <v>109</v>
      </c>
      <c r="O16" s="117" t="s">
        <v>106</v>
      </c>
      <c r="Q16">
        <v>10</v>
      </c>
      <c r="R16">
        <v>1600</v>
      </c>
      <c r="S16" s="124" t="s">
        <v>20</v>
      </c>
      <c r="T16" s="124" t="s">
        <v>20</v>
      </c>
      <c r="U16" s="124" t="s">
        <v>20</v>
      </c>
      <c r="V16" s="124" t="s">
        <v>21</v>
      </c>
      <c r="W16" s="124" t="s">
        <v>21</v>
      </c>
      <c r="X16" s="124" t="s">
        <v>21</v>
      </c>
      <c r="Y16" s="126" t="s">
        <v>158</v>
      </c>
      <c r="Z16" s="126" t="s">
        <v>157</v>
      </c>
    </row>
    <row r="17" spans="2:26">
      <c r="B17" s="186"/>
      <c r="C17" s="186"/>
      <c r="D17" s="120" t="s">
        <v>159</v>
      </c>
      <c r="E17" s="121" t="s">
        <v>136</v>
      </c>
      <c r="F17" s="120" t="s">
        <v>180</v>
      </c>
      <c r="G17" s="121" t="s">
        <v>160</v>
      </c>
      <c r="H17" s="120" t="s">
        <v>181</v>
      </c>
      <c r="I17" s="121" t="s">
        <v>104</v>
      </c>
      <c r="J17" s="120" t="s">
        <v>141</v>
      </c>
      <c r="K17" s="121" t="s">
        <v>161</v>
      </c>
      <c r="L17" s="120" t="s">
        <v>144</v>
      </c>
      <c r="M17" s="121" t="s">
        <v>162</v>
      </c>
      <c r="N17" s="120" t="s">
        <v>163</v>
      </c>
      <c r="O17" s="121" t="s">
        <v>146</v>
      </c>
      <c r="Q17">
        <v>11</v>
      </c>
      <c r="R17">
        <v>1630</v>
      </c>
      <c r="S17" s="124" t="s">
        <v>17</v>
      </c>
      <c r="T17" s="124" t="s">
        <v>17</v>
      </c>
      <c r="U17" s="124" t="s">
        <v>17</v>
      </c>
      <c r="V17" s="124" t="s">
        <v>16</v>
      </c>
      <c r="W17" s="124" t="s">
        <v>16</v>
      </c>
      <c r="X17" s="124" t="s">
        <v>16</v>
      </c>
      <c r="Y17" s="126" t="s">
        <v>165</v>
      </c>
      <c r="Z17" s="126" t="s">
        <v>164</v>
      </c>
    </row>
    <row r="18" spans="2:26">
      <c r="B18" s="230" t="s">
        <v>182</v>
      </c>
      <c r="C18" s="231"/>
      <c r="D18" s="228" t="s">
        <v>87</v>
      </c>
      <c r="E18" s="229"/>
      <c r="F18" s="228" t="s">
        <v>88</v>
      </c>
      <c r="G18" s="229"/>
      <c r="H18" s="228" t="s">
        <v>89</v>
      </c>
      <c r="I18" s="229"/>
      <c r="J18" s="228" t="s">
        <v>90</v>
      </c>
      <c r="K18" s="229"/>
      <c r="L18" s="228" t="s">
        <v>91</v>
      </c>
      <c r="M18" s="229"/>
      <c r="N18" s="228" t="s">
        <v>92</v>
      </c>
      <c r="O18" s="229"/>
      <c r="Q18">
        <v>12</v>
      </c>
      <c r="R18">
        <v>1700</v>
      </c>
      <c r="S18" s="124" t="s">
        <v>21</v>
      </c>
      <c r="T18" s="124" t="s">
        <v>21</v>
      </c>
      <c r="U18" s="124" t="s">
        <v>21</v>
      </c>
      <c r="V18" s="124" t="s">
        <v>20</v>
      </c>
      <c r="W18" s="124" t="s">
        <v>20</v>
      </c>
      <c r="X18" s="124" t="s">
        <v>20</v>
      </c>
      <c r="Y18" s="126" t="s">
        <v>173</v>
      </c>
      <c r="Z18" s="126" t="s">
        <v>172</v>
      </c>
    </row>
    <row r="19" spans="2:26">
      <c r="B19" s="186">
        <v>6</v>
      </c>
      <c r="C19" s="187">
        <v>0.54166666666666663</v>
      </c>
      <c r="D19" s="198" t="s">
        <v>183</v>
      </c>
      <c r="E19" s="199"/>
      <c r="F19" s="198" t="s">
        <v>184</v>
      </c>
      <c r="G19" s="199"/>
      <c r="H19" s="198" t="s">
        <v>185</v>
      </c>
      <c r="I19" s="199"/>
      <c r="J19" s="198" t="s">
        <v>186</v>
      </c>
      <c r="K19" s="199"/>
      <c r="L19" s="198" t="s">
        <v>187</v>
      </c>
      <c r="M19" s="199"/>
      <c r="N19" s="198" t="s">
        <v>188</v>
      </c>
      <c r="O19" s="199"/>
      <c r="Q19">
        <v>13</v>
      </c>
      <c r="R19">
        <v>1900</v>
      </c>
      <c r="S19" s="124" t="s">
        <v>16</v>
      </c>
      <c r="T19" s="124" t="s">
        <v>16</v>
      </c>
      <c r="U19" s="124" t="s">
        <v>16</v>
      </c>
      <c r="V19" s="124" t="s">
        <v>17</v>
      </c>
      <c r="W19" s="124" t="s">
        <v>17</v>
      </c>
      <c r="X19" s="124" t="s">
        <v>17</v>
      </c>
      <c r="Y19" s="126" t="s">
        <v>133</v>
      </c>
      <c r="Z19" s="126" t="s">
        <v>134</v>
      </c>
    </row>
    <row r="20" spans="2:26">
      <c r="B20" s="186"/>
      <c r="C20" s="186"/>
      <c r="D20" s="116" t="s">
        <v>101</v>
      </c>
      <c r="E20" s="117" t="s">
        <v>108</v>
      </c>
      <c r="F20" s="116" t="s">
        <v>103</v>
      </c>
      <c r="G20" s="117" t="s">
        <v>110</v>
      </c>
      <c r="H20" s="116" t="s">
        <v>105</v>
      </c>
      <c r="I20" s="117" t="s">
        <v>100</v>
      </c>
      <c r="J20" s="116" t="s">
        <v>107</v>
      </c>
      <c r="K20" s="117" t="s">
        <v>102</v>
      </c>
      <c r="L20" s="116" t="s">
        <v>109</v>
      </c>
      <c r="M20" s="118" t="s">
        <v>119</v>
      </c>
      <c r="N20" s="116" t="s">
        <v>99</v>
      </c>
      <c r="O20" s="117" t="s">
        <v>106</v>
      </c>
      <c r="Q20">
        <v>14</v>
      </c>
      <c r="R20">
        <v>1930</v>
      </c>
      <c r="S20" s="124" t="s">
        <v>20</v>
      </c>
      <c r="T20" s="124" t="s">
        <v>20</v>
      </c>
      <c r="U20" s="124" t="s">
        <v>20</v>
      </c>
      <c r="V20" s="124" t="s">
        <v>21</v>
      </c>
      <c r="W20" s="124" t="s">
        <v>21</v>
      </c>
      <c r="X20" s="124" t="s">
        <v>21</v>
      </c>
      <c r="Y20" s="126" t="s">
        <v>147</v>
      </c>
      <c r="Z20" s="126" t="s">
        <v>148</v>
      </c>
    </row>
    <row r="21" spans="2:26">
      <c r="B21" s="186"/>
      <c r="C21" s="186"/>
      <c r="D21" s="120" t="s">
        <v>111</v>
      </c>
      <c r="E21" s="121" t="s">
        <v>135</v>
      </c>
      <c r="F21" s="120" t="s">
        <v>137</v>
      </c>
      <c r="G21" s="121" t="s">
        <v>160</v>
      </c>
      <c r="H21" s="120" t="s">
        <v>116</v>
      </c>
      <c r="I21" s="121" t="s">
        <v>104</v>
      </c>
      <c r="J21" s="120" t="s">
        <v>141</v>
      </c>
      <c r="K21" s="121" t="s">
        <v>118</v>
      </c>
      <c r="L21" s="120" t="s">
        <v>144</v>
      </c>
      <c r="M21" s="121" t="s">
        <v>120</v>
      </c>
      <c r="N21" s="120" t="s">
        <v>121</v>
      </c>
      <c r="O21" s="121" t="s">
        <v>145</v>
      </c>
      <c r="Q21">
        <v>15</v>
      </c>
      <c r="R21">
        <v>2000</v>
      </c>
      <c r="S21" s="124" t="s">
        <v>17</v>
      </c>
      <c r="T21" s="124" t="s">
        <v>17</v>
      </c>
      <c r="U21" s="124" t="s">
        <v>17</v>
      </c>
      <c r="V21" s="124" t="s">
        <v>16</v>
      </c>
      <c r="W21" s="124" t="s">
        <v>16</v>
      </c>
      <c r="X21" s="124" t="s">
        <v>16</v>
      </c>
      <c r="Y21" s="126" t="s">
        <v>155</v>
      </c>
      <c r="Z21" s="126" t="s">
        <v>156</v>
      </c>
    </row>
    <row r="22" spans="2:26">
      <c r="B22" s="186">
        <v>7</v>
      </c>
      <c r="C22" s="187">
        <v>0.5625</v>
      </c>
      <c r="D22" s="198" t="s">
        <v>189</v>
      </c>
      <c r="E22" s="199"/>
      <c r="F22" s="198" t="s">
        <v>190</v>
      </c>
      <c r="G22" s="199"/>
      <c r="H22" s="198" t="s">
        <v>191</v>
      </c>
      <c r="I22" s="199"/>
      <c r="J22" s="198" t="s">
        <v>192</v>
      </c>
      <c r="K22" s="199"/>
      <c r="L22" s="198" t="s">
        <v>193</v>
      </c>
      <c r="M22" s="199"/>
      <c r="N22" s="198" t="s">
        <v>194</v>
      </c>
      <c r="O22" s="199"/>
      <c r="Q22">
        <v>16</v>
      </c>
      <c r="R22">
        <v>2030</v>
      </c>
      <c r="S22" s="124" t="s">
        <v>21</v>
      </c>
      <c r="T22" s="124" t="s">
        <v>21</v>
      </c>
      <c r="U22" s="124" t="s">
        <v>21</v>
      </c>
      <c r="V22" s="124" t="s">
        <v>20</v>
      </c>
      <c r="W22" s="124" t="s">
        <v>20</v>
      </c>
      <c r="X22" s="124" t="s">
        <v>20</v>
      </c>
      <c r="Y22" s="126" t="s">
        <v>157</v>
      </c>
      <c r="Z22" s="126" t="s">
        <v>158</v>
      </c>
    </row>
    <row r="23" spans="2:26">
      <c r="B23" s="186"/>
      <c r="C23" s="186"/>
      <c r="D23" s="116" t="s">
        <v>101</v>
      </c>
      <c r="E23" s="117" t="s">
        <v>106</v>
      </c>
      <c r="F23" s="116" t="s">
        <v>103</v>
      </c>
      <c r="G23" s="117" t="s">
        <v>108</v>
      </c>
      <c r="H23" s="116" t="s">
        <v>105</v>
      </c>
      <c r="I23" s="117" t="s">
        <v>110</v>
      </c>
      <c r="J23" s="116" t="s">
        <v>107</v>
      </c>
      <c r="K23" s="117" t="s">
        <v>100</v>
      </c>
      <c r="L23" s="116" t="s">
        <v>109</v>
      </c>
      <c r="M23" s="117" t="s">
        <v>102</v>
      </c>
      <c r="N23" s="116" t="s">
        <v>99</v>
      </c>
      <c r="O23" s="118" t="s">
        <v>145</v>
      </c>
      <c r="Q23">
        <v>17</v>
      </c>
      <c r="R23">
        <v>2100</v>
      </c>
      <c r="S23" s="124" t="s">
        <v>16</v>
      </c>
      <c r="T23" s="124" t="s">
        <v>16</v>
      </c>
      <c r="U23" s="124" t="s">
        <v>16</v>
      </c>
      <c r="V23" s="124" t="s">
        <v>17</v>
      </c>
      <c r="W23" s="124" t="s">
        <v>17</v>
      </c>
      <c r="X23" s="124" t="s">
        <v>17</v>
      </c>
      <c r="Y23" s="126" t="s">
        <v>164</v>
      </c>
      <c r="Z23" s="126" t="s">
        <v>165</v>
      </c>
    </row>
    <row r="24" spans="2:26">
      <c r="B24" s="186"/>
      <c r="C24" s="186"/>
      <c r="D24" s="120" t="s">
        <v>159</v>
      </c>
      <c r="E24" s="121" t="s">
        <v>112</v>
      </c>
      <c r="F24" s="120" t="s">
        <v>138</v>
      </c>
      <c r="G24" s="121" t="s">
        <v>114</v>
      </c>
      <c r="H24" s="120" t="s">
        <v>115</v>
      </c>
      <c r="I24" s="121" t="s">
        <v>140</v>
      </c>
      <c r="J24" s="120" t="s">
        <v>117</v>
      </c>
      <c r="K24" s="121" t="s">
        <v>142</v>
      </c>
      <c r="L24" s="120" t="s">
        <v>143</v>
      </c>
      <c r="M24" s="121" t="s">
        <v>162</v>
      </c>
      <c r="N24" s="120" t="s">
        <v>163</v>
      </c>
      <c r="O24" s="121" t="s">
        <v>122</v>
      </c>
      <c r="Q24">
        <v>18</v>
      </c>
      <c r="R24">
        <v>2130</v>
      </c>
      <c r="S24" s="124" t="s">
        <v>20</v>
      </c>
      <c r="T24" s="124" t="s">
        <v>20</v>
      </c>
      <c r="U24" s="124" t="s">
        <v>20</v>
      </c>
      <c r="V24" s="124" t="s">
        <v>21</v>
      </c>
      <c r="W24" s="124" t="s">
        <v>21</v>
      </c>
      <c r="X24" s="124" t="s">
        <v>21</v>
      </c>
      <c r="Y24" s="126" t="s">
        <v>173</v>
      </c>
      <c r="Z24" s="126" t="s">
        <v>172</v>
      </c>
    </row>
    <row r="25" spans="2:26">
      <c r="B25" s="186">
        <v>8</v>
      </c>
      <c r="C25" s="187">
        <v>0.58333333333333337</v>
      </c>
      <c r="D25" s="198" t="s">
        <v>195</v>
      </c>
      <c r="E25" s="199"/>
      <c r="F25" s="198" t="s">
        <v>196</v>
      </c>
      <c r="G25" s="199"/>
      <c r="H25" s="198" t="s">
        <v>197</v>
      </c>
      <c r="I25" s="199"/>
      <c r="J25" s="198" t="s">
        <v>198</v>
      </c>
      <c r="K25" s="199"/>
      <c r="L25" s="198" t="s">
        <v>199</v>
      </c>
      <c r="M25" s="199"/>
      <c r="N25" s="198" t="s">
        <v>200</v>
      </c>
      <c r="O25" s="199"/>
    </row>
    <row r="26" spans="2:26">
      <c r="B26" s="186"/>
      <c r="C26" s="186"/>
      <c r="D26" s="116" t="s">
        <v>101</v>
      </c>
      <c r="E26" s="117" t="s">
        <v>106</v>
      </c>
      <c r="F26" s="116" t="s">
        <v>103</v>
      </c>
      <c r="G26" s="117" t="s">
        <v>108</v>
      </c>
      <c r="H26" s="116" t="s">
        <v>105</v>
      </c>
      <c r="I26" s="117" t="s">
        <v>110</v>
      </c>
      <c r="J26" s="116" t="s">
        <v>107</v>
      </c>
      <c r="K26" s="117" t="s">
        <v>100</v>
      </c>
      <c r="L26" s="116" t="s">
        <v>109</v>
      </c>
      <c r="M26" s="117" t="s">
        <v>102</v>
      </c>
      <c r="N26" s="116" t="s">
        <v>99</v>
      </c>
      <c r="O26" s="118" t="s">
        <v>122</v>
      </c>
      <c r="S26" s="1"/>
      <c r="T26" s="127">
        <v>1</v>
      </c>
      <c r="U26" s="127">
        <v>2</v>
      </c>
      <c r="V26" s="127">
        <v>3</v>
      </c>
      <c r="W26" s="128">
        <v>4</v>
      </c>
      <c r="X26" s="128">
        <v>5</v>
      </c>
      <c r="Y26" s="1"/>
    </row>
    <row r="27" spans="2:26">
      <c r="B27" s="186"/>
      <c r="C27" s="186"/>
      <c r="D27" s="120" t="s">
        <v>111</v>
      </c>
      <c r="E27" s="121" t="s">
        <v>136</v>
      </c>
      <c r="F27" s="120" t="s">
        <v>137</v>
      </c>
      <c r="G27" s="121" t="s">
        <v>113</v>
      </c>
      <c r="H27" s="120" t="s">
        <v>139</v>
      </c>
      <c r="I27" s="121" t="s">
        <v>104</v>
      </c>
      <c r="J27" s="120" t="s">
        <v>161</v>
      </c>
      <c r="K27" s="121" t="s">
        <v>118</v>
      </c>
      <c r="L27" s="120" t="s">
        <v>119</v>
      </c>
      <c r="M27" s="121" t="s">
        <v>144</v>
      </c>
      <c r="N27" s="120" t="s">
        <v>121</v>
      </c>
      <c r="O27" s="121" t="s">
        <v>146</v>
      </c>
      <c r="S27" s="128" t="s">
        <v>16</v>
      </c>
      <c r="T27" s="129">
        <v>6</v>
      </c>
      <c r="U27" s="129">
        <v>1</v>
      </c>
      <c r="V27" s="129">
        <v>2</v>
      </c>
      <c r="W27" s="129">
        <v>3</v>
      </c>
      <c r="X27" s="129">
        <v>4</v>
      </c>
      <c r="Y27" s="1"/>
    </row>
    <row r="28" spans="2:26">
      <c r="B28" s="186">
        <v>9</v>
      </c>
      <c r="C28" s="187">
        <v>0.60416666666666663</v>
      </c>
      <c r="D28" s="198" t="s">
        <v>201</v>
      </c>
      <c r="E28" s="199"/>
      <c r="F28" s="198" t="s">
        <v>202</v>
      </c>
      <c r="G28" s="199"/>
      <c r="H28" s="198" t="s">
        <v>203</v>
      </c>
      <c r="I28" s="199"/>
      <c r="J28" s="198" t="s">
        <v>204</v>
      </c>
      <c r="K28" s="199"/>
      <c r="L28" s="198" t="s">
        <v>205</v>
      </c>
      <c r="M28" s="199"/>
      <c r="N28" s="198" t="s">
        <v>206</v>
      </c>
      <c r="O28" s="199"/>
      <c r="S28" s="128" t="s">
        <v>17</v>
      </c>
      <c r="T28" s="129">
        <v>5</v>
      </c>
      <c r="U28" s="129">
        <v>6</v>
      </c>
      <c r="V28" s="129">
        <v>1</v>
      </c>
      <c r="W28" s="129">
        <v>2</v>
      </c>
      <c r="X28" s="129">
        <v>3</v>
      </c>
      <c r="Y28" s="1"/>
    </row>
    <row r="29" spans="2:26">
      <c r="B29" s="186"/>
      <c r="C29" s="186"/>
      <c r="D29" s="116" t="s">
        <v>101</v>
      </c>
      <c r="E29" s="118" t="s">
        <v>111</v>
      </c>
      <c r="F29" s="116" t="s">
        <v>103</v>
      </c>
      <c r="G29" s="117" t="s">
        <v>106</v>
      </c>
      <c r="H29" s="116" t="s">
        <v>105</v>
      </c>
      <c r="I29" s="117" t="s">
        <v>108</v>
      </c>
      <c r="J29" s="116" t="s">
        <v>107</v>
      </c>
      <c r="K29" s="117" t="s">
        <v>110</v>
      </c>
      <c r="L29" s="116" t="s">
        <v>109</v>
      </c>
      <c r="M29" s="117" t="s">
        <v>100</v>
      </c>
      <c r="N29" s="116" t="s">
        <v>99</v>
      </c>
      <c r="O29" s="117" t="s">
        <v>102</v>
      </c>
      <c r="S29" s="128" t="s">
        <v>20</v>
      </c>
      <c r="T29" s="129">
        <v>4</v>
      </c>
      <c r="U29" s="129">
        <v>5</v>
      </c>
      <c r="V29" s="129">
        <v>6</v>
      </c>
      <c r="W29" s="129">
        <v>1</v>
      </c>
      <c r="X29" s="129">
        <v>2</v>
      </c>
      <c r="Y29" s="1"/>
    </row>
    <row r="30" spans="2:26">
      <c r="B30" s="186"/>
      <c r="C30" s="186"/>
      <c r="D30" s="120" t="s">
        <v>159</v>
      </c>
      <c r="E30" s="121" t="s">
        <v>135</v>
      </c>
      <c r="F30" s="120" t="s">
        <v>160</v>
      </c>
      <c r="G30" s="121" t="s">
        <v>114</v>
      </c>
      <c r="H30" s="120" t="s">
        <v>116</v>
      </c>
      <c r="I30" s="121" t="s">
        <v>140</v>
      </c>
      <c r="J30" s="120" t="s">
        <v>141</v>
      </c>
      <c r="K30" s="121" t="s">
        <v>117</v>
      </c>
      <c r="L30" s="120" t="s">
        <v>143</v>
      </c>
      <c r="M30" s="121" t="s">
        <v>120</v>
      </c>
      <c r="N30" s="120" t="s">
        <v>163</v>
      </c>
      <c r="O30" s="121" t="s">
        <v>145</v>
      </c>
      <c r="S30" s="128" t="s">
        <v>21</v>
      </c>
      <c r="T30" s="129">
        <v>3</v>
      </c>
      <c r="U30" s="129">
        <v>4</v>
      </c>
      <c r="V30" s="129">
        <v>5</v>
      </c>
      <c r="W30" s="129">
        <v>6</v>
      </c>
      <c r="X30" s="129">
        <v>1</v>
      </c>
      <c r="Y30" s="1"/>
    </row>
    <row r="31" spans="2:26">
      <c r="B31" s="186">
        <v>10</v>
      </c>
      <c r="C31" s="187">
        <v>0.625</v>
      </c>
      <c r="D31" s="198" t="s">
        <v>207</v>
      </c>
      <c r="E31" s="199"/>
      <c r="F31" s="198" t="s">
        <v>208</v>
      </c>
      <c r="G31" s="199"/>
      <c r="H31" s="198" t="s">
        <v>209</v>
      </c>
      <c r="I31" s="199"/>
      <c r="J31" s="198" t="s">
        <v>210</v>
      </c>
      <c r="K31" s="199"/>
      <c r="L31" s="198" t="s">
        <v>211</v>
      </c>
      <c r="M31" s="199"/>
      <c r="N31" s="198" t="s">
        <v>212</v>
      </c>
      <c r="O31" s="199"/>
      <c r="S31" s="128" t="s">
        <v>18</v>
      </c>
      <c r="T31" s="129">
        <v>2</v>
      </c>
      <c r="U31" s="129">
        <v>3</v>
      </c>
      <c r="V31" s="129">
        <v>4</v>
      </c>
      <c r="W31" s="129">
        <v>5</v>
      </c>
      <c r="X31" s="129">
        <v>6</v>
      </c>
      <c r="Y31" s="1"/>
    </row>
    <row r="32" spans="2:26">
      <c r="B32" s="186"/>
      <c r="C32" s="186"/>
      <c r="D32" s="116" t="s">
        <v>101</v>
      </c>
      <c r="E32" s="118" t="s">
        <v>159</v>
      </c>
      <c r="F32" s="116" t="s">
        <v>103</v>
      </c>
      <c r="G32" s="117" t="s">
        <v>106</v>
      </c>
      <c r="H32" s="116" t="s">
        <v>105</v>
      </c>
      <c r="I32" s="117" t="s">
        <v>108</v>
      </c>
      <c r="J32" s="116" t="s">
        <v>107</v>
      </c>
      <c r="K32" s="117" t="s">
        <v>110</v>
      </c>
      <c r="L32" s="116" t="s">
        <v>109</v>
      </c>
      <c r="M32" s="117" t="s">
        <v>100</v>
      </c>
      <c r="N32" s="116" t="s">
        <v>99</v>
      </c>
      <c r="O32" s="117" t="s">
        <v>102</v>
      </c>
      <c r="S32" s="128" t="s">
        <v>19</v>
      </c>
      <c r="T32" s="129">
        <v>1</v>
      </c>
      <c r="U32" s="129">
        <v>2</v>
      </c>
      <c r="V32" s="129">
        <v>3</v>
      </c>
      <c r="W32" s="129">
        <v>4</v>
      </c>
      <c r="X32" s="129">
        <v>5</v>
      </c>
      <c r="Y32" s="1"/>
    </row>
    <row r="33" spans="1:27">
      <c r="B33" s="186"/>
      <c r="C33" s="186"/>
      <c r="D33" s="120" t="s">
        <v>112</v>
      </c>
      <c r="E33" s="121" t="s">
        <v>136</v>
      </c>
      <c r="F33" s="120" t="s">
        <v>138</v>
      </c>
      <c r="G33" s="121" t="s">
        <v>113</v>
      </c>
      <c r="H33" s="120" t="s">
        <v>115</v>
      </c>
      <c r="I33" s="121" t="s">
        <v>139</v>
      </c>
      <c r="J33" s="120" t="s">
        <v>161</v>
      </c>
      <c r="K33" s="121" t="s">
        <v>142</v>
      </c>
      <c r="L33" s="120" t="s">
        <v>119</v>
      </c>
      <c r="M33" s="121" t="s">
        <v>162</v>
      </c>
      <c r="N33" s="120" t="s">
        <v>122</v>
      </c>
      <c r="O33" s="121" t="s">
        <v>146</v>
      </c>
      <c r="S33" s="1"/>
      <c r="T33" s="1"/>
      <c r="U33" s="1"/>
      <c r="V33" s="1"/>
      <c r="W33" s="1"/>
      <c r="X33" s="1"/>
      <c r="Y33" s="1"/>
    </row>
    <row r="34" spans="1:27">
      <c r="A34" s="130"/>
      <c r="B34" s="131"/>
      <c r="C34" s="131"/>
      <c r="D34" s="132"/>
      <c r="E34" s="133"/>
      <c r="F34" s="132"/>
      <c r="G34" s="133"/>
      <c r="H34" s="132"/>
      <c r="I34" s="133"/>
      <c r="J34" s="132"/>
      <c r="K34" s="133"/>
      <c r="L34" s="132"/>
      <c r="M34" s="133"/>
      <c r="N34" s="132"/>
      <c r="O34" s="133"/>
    </row>
    <row r="35" spans="1:27">
      <c r="B35" s="216" t="s">
        <v>182</v>
      </c>
      <c r="C35" s="217"/>
      <c r="D35" s="218" t="s">
        <v>87</v>
      </c>
      <c r="E35" s="219"/>
      <c r="F35" s="218" t="s">
        <v>88</v>
      </c>
      <c r="G35" s="219"/>
      <c r="H35" s="218" t="s">
        <v>89</v>
      </c>
      <c r="I35" s="219"/>
      <c r="J35" s="218" t="s">
        <v>90</v>
      </c>
      <c r="K35" s="219"/>
      <c r="L35" s="218" t="s">
        <v>91</v>
      </c>
      <c r="M35" s="219"/>
      <c r="N35" s="218" t="s">
        <v>92</v>
      </c>
      <c r="O35" s="219"/>
      <c r="T35" s="1"/>
      <c r="U35" s="1"/>
      <c r="V35" s="1"/>
      <c r="W35" s="1"/>
      <c r="X35" s="1"/>
      <c r="Y35" s="1"/>
      <c r="Z35" s="1"/>
      <c r="AA35" s="1"/>
    </row>
    <row r="36" spans="1:27">
      <c r="B36" s="186">
        <v>11</v>
      </c>
      <c r="C36" s="187">
        <v>0.66666666666666663</v>
      </c>
      <c r="D36" s="198" t="s">
        <v>93</v>
      </c>
      <c r="E36" s="199"/>
      <c r="F36" s="198" t="s">
        <v>175</v>
      </c>
      <c r="G36" s="199"/>
      <c r="H36" s="198" t="s">
        <v>168</v>
      </c>
      <c r="I36" s="199"/>
      <c r="J36" s="198" t="s">
        <v>152</v>
      </c>
      <c r="K36" s="199"/>
      <c r="L36" s="198" t="s">
        <v>128</v>
      </c>
      <c r="M36" s="199"/>
      <c r="N36" s="198" t="s">
        <v>98</v>
      </c>
      <c r="O36" s="199"/>
      <c r="R36" s="2" t="s">
        <v>213</v>
      </c>
      <c r="S36" s="126" t="s">
        <v>214</v>
      </c>
      <c r="T36" s="1"/>
      <c r="U36" s="1"/>
      <c r="V36" s="127">
        <v>1</v>
      </c>
      <c r="W36" s="127">
        <v>2</v>
      </c>
      <c r="X36" s="127">
        <v>3</v>
      </c>
      <c r="Y36" s="128">
        <v>4</v>
      </c>
      <c r="Z36" s="128">
        <v>5</v>
      </c>
    </row>
    <row r="37" spans="1:27">
      <c r="B37" s="186"/>
      <c r="C37" s="186"/>
      <c r="D37" s="116" t="s">
        <v>103</v>
      </c>
      <c r="E37" s="117" t="s">
        <v>102</v>
      </c>
      <c r="F37" s="116" t="s">
        <v>105</v>
      </c>
      <c r="G37" s="118" t="s">
        <v>419</v>
      </c>
      <c r="H37" s="116" t="s">
        <v>107</v>
      </c>
      <c r="I37" s="117" t="s">
        <v>106</v>
      </c>
      <c r="J37" s="116" t="s">
        <v>109</v>
      </c>
      <c r="K37" s="117" t="s">
        <v>108</v>
      </c>
      <c r="L37" s="116" t="s">
        <v>99</v>
      </c>
      <c r="M37" s="117" t="s">
        <v>110</v>
      </c>
      <c r="N37" s="116" t="s">
        <v>101</v>
      </c>
      <c r="O37" s="117" t="s">
        <v>100</v>
      </c>
      <c r="R37" s="2">
        <v>1</v>
      </c>
      <c r="S37" s="2">
        <v>55</v>
      </c>
      <c r="T37" s="1"/>
      <c r="U37" s="128" t="s">
        <v>16</v>
      </c>
      <c r="V37" s="129">
        <v>1</v>
      </c>
      <c r="W37" s="129">
        <v>3</v>
      </c>
      <c r="X37" s="135" t="s">
        <v>215</v>
      </c>
      <c r="Y37" s="220" t="s">
        <v>216</v>
      </c>
      <c r="Z37" s="221"/>
      <c r="AA37" s="1"/>
    </row>
    <row r="38" spans="1:27">
      <c r="B38" s="186"/>
      <c r="C38" s="186"/>
      <c r="D38" s="160" t="s">
        <v>112</v>
      </c>
      <c r="E38" s="161" t="s">
        <v>138</v>
      </c>
      <c r="F38" s="160" t="s">
        <v>121</v>
      </c>
      <c r="G38" s="161" t="s">
        <v>159</v>
      </c>
      <c r="H38" s="160" t="s">
        <v>120</v>
      </c>
      <c r="I38" s="161" t="s">
        <v>122</v>
      </c>
      <c r="J38" s="160" t="s">
        <v>142</v>
      </c>
      <c r="K38" s="161" t="s">
        <v>144</v>
      </c>
      <c r="L38" s="160" t="s">
        <v>116</v>
      </c>
      <c r="M38" s="161" t="s">
        <v>118</v>
      </c>
      <c r="N38" s="160" t="s">
        <v>114</v>
      </c>
      <c r="O38" s="161" t="s">
        <v>115</v>
      </c>
      <c r="R38" s="2">
        <v>2</v>
      </c>
      <c r="S38" s="2">
        <v>45</v>
      </c>
      <c r="T38" s="1"/>
      <c r="U38" s="128" t="s">
        <v>17</v>
      </c>
      <c r="V38" s="129">
        <v>2</v>
      </c>
      <c r="W38" s="129">
        <v>4</v>
      </c>
      <c r="X38" s="136" t="s">
        <v>217</v>
      </c>
      <c r="Y38" s="222"/>
      <c r="Z38" s="223"/>
      <c r="AA38" s="1"/>
    </row>
    <row r="39" spans="1:27">
      <c r="B39" s="186">
        <v>12</v>
      </c>
      <c r="C39" s="187">
        <v>0.6875</v>
      </c>
      <c r="D39" s="198" t="s">
        <v>124</v>
      </c>
      <c r="E39" s="199"/>
      <c r="F39" s="198" t="s">
        <v>94</v>
      </c>
      <c r="G39" s="199"/>
      <c r="H39" s="198" t="s">
        <v>218</v>
      </c>
      <c r="I39" s="199"/>
      <c r="J39" s="198" t="s">
        <v>169</v>
      </c>
      <c r="K39" s="199"/>
      <c r="L39" s="198" t="s">
        <v>153</v>
      </c>
      <c r="M39" s="199"/>
      <c r="N39" s="198" t="s">
        <v>129</v>
      </c>
      <c r="O39" s="199"/>
      <c r="R39" s="2" t="s">
        <v>219</v>
      </c>
      <c r="S39" s="2">
        <v>35</v>
      </c>
      <c r="T39" s="1"/>
      <c r="U39" s="128" t="s">
        <v>20</v>
      </c>
      <c r="V39" s="129">
        <v>2</v>
      </c>
      <c r="W39" s="129">
        <v>1</v>
      </c>
      <c r="X39" s="137" t="s">
        <v>220</v>
      </c>
      <c r="Y39" s="222"/>
      <c r="Z39" s="223"/>
      <c r="AA39" s="1"/>
    </row>
    <row r="40" spans="1:27">
      <c r="B40" s="186"/>
      <c r="C40" s="186"/>
      <c r="D40" s="116" t="s">
        <v>103</v>
      </c>
      <c r="E40" s="117" t="s">
        <v>102</v>
      </c>
      <c r="F40" s="116" t="s">
        <v>105</v>
      </c>
      <c r="G40" s="118" t="s">
        <v>121</v>
      </c>
      <c r="H40" s="116" t="s">
        <v>107</v>
      </c>
      <c r="I40" s="117" t="s">
        <v>106</v>
      </c>
      <c r="J40" s="116" t="s">
        <v>109</v>
      </c>
      <c r="K40" s="117" t="s">
        <v>108</v>
      </c>
      <c r="L40" s="116" t="s">
        <v>99</v>
      </c>
      <c r="M40" s="117" t="s">
        <v>110</v>
      </c>
      <c r="N40" s="116" t="s">
        <v>101</v>
      </c>
      <c r="O40" s="117" t="s">
        <v>100</v>
      </c>
      <c r="R40" s="2">
        <v>5</v>
      </c>
      <c r="S40" s="2">
        <v>27</v>
      </c>
      <c r="T40" s="1"/>
      <c r="U40" s="128" t="s">
        <v>21</v>
      </c>
      <c r="V40" s="129">
        <v>1</v>
      </c>
      <c r="W40" s="129">
        <v>2</v>
      </c>
      <c r="X40" s="226" t="s">
        <v>221</v>
      </c>
      <c r="Y40" s="222"/>
      <c r="Z40" s="223"/>
      <c r="AA40" s="1"/>
    </row>
    <row r="41" spans="1:27">
      <c r="B41" s="186"/>
      <c r="C41" s="186"/>
      <c r="D41" s="160" t="s">
        <v>139</v>
      </c>
      <c r="E41" s="161" t="s">
        <v>418</v>
      </c>
      <c r="F41" s="160" t="s">
        <v>137</v>
      </c>
      <c r="G41" s="121" t="s">
        <v>104</v>
      </c>
      <c r="H41" s="160" t="s">
        <v>136</v>
      </c>
      <c r="I41" s="161" t="s">
        <v>422</v>
      </c>
      <c r="J41" s="160" t="s">
        <v>163</v>
      </c>
      <c r="K41" s="161" t="s">
        <v>111</v>
      </c>
      <c r="L41" s="160" t="s">
        <v>162</v>
      </c>
      <c r="M41" s="161" t="s">
        <v>145</v>
      </c>
      <c r="N41" s="160" t="s">
        <v>117</v>
      </c>
      <c r="O41" s="161" t="s">
        <v>143</v>
      </c>
      <c r="R41" s="2">
        <v>6</v>
      </c>
      <c r="S41" s="2">
        <v>25</v>
      </c>
      <c r="T41" s="1"/>
      <c r="U41" s="128" t="s">
        <v>18</v>
      </c>
      <c r="V41" s="129">
        <v>3</v>
      </c>
      <c r="W41" s="129">
        <v>4</v>
      </c>
      <c r="X41" s="226"/>
      <c r="Y41" s="222"/>
      <c r="Z41" s="223"/>
      <c r="AA41" s="1"/>
    </row>
    <row r="42" spans="1:27">
      <c r="B42" s="186">
        <v>13</v>
      </c>
      <c r="C42" s="187">
        <v>0.70833333333333337</v>
      </c>
      <c r="D42" s="198" t="s">
        <v>189</v>
      </c>
      <c r="E42" s="199"/>
      <c r="F42" s="198" t="s">
        <v>184</v>
      </c>
      <c r="G42" s="199"/>
      <c r="H42" s="198" t="s">
        <v>209</v>
      </c>
      <c r="I42" s="199"/>
      <c r="J42" s="198" t="s">
        <v>204</v>
      </c>
      <c r="K42" s="199"/>
      <c r="L42" s="198" t="s">
        <v>199</v>
      </c>
      <c r="M42" s="199"/>
      <c r="N42" s="198" t="s">
        <v>194</v>
      </c>
      <c r="O42" s="199"/>
      <c r="R42" s="2">
        <v>7</v>
      </c>
      <c r="S42" s="2">
        <v>22</v>
      </c>
      <c r="T42" s="1"/>
      <c r="U42" s="128" t="s">
        <v>19</v>
      </c>
      <c r="V42" s="129">
        <v>4</v>
      </c>
      <c r="W42" s="129">
        <v>3</v>
      </c>
      <c r="X42" s="227"/>
      <c r="Y42" s="224"/>
      <c r="Z42" s="225"/>
      <c r="AA42" s="1"/>
    </row>
    <row r="43" spans="1:27">
      <c r="B43" s="186"/>
      <c r="C43" s="186"/>
      <c r="D43" s="116" t="s">
        <v>103</v>
      </c>
      <c r="E43" s="117" t="s">
        <v>100</v>
      </c>
      <c r="F43" s="116" t="s">
        <v>105</v>
      </c>
      <c r="G43" s="117" t="s">
        <v>102</v>
      </c>
      <c r="H43" s="116" t="s">
        <v>107</v>
      </c>
      <c r="I43" s="118" t="s">
        <v>42</v>
      </c>
      <c r="J43" s="116" t="s">
        <v>109</v>
      </c>
      <c r="K43" s="117" t="s">
        <v>106</v>
      </c>
      <c r="L43" s="116" t="s">
        <v>99</v>
      </c>
      <c r="M43" s="117" t="s">
        <v>108</v>
      </c>
      <c r="N43" s="116" t="s">
        <v>101</v>
      </c>
      <c r="O43" s="117" t="s">
        <v>110</v>
      </c>
      <c r="R43" s="2">
        <v>8</v>
      </c>
      <c r="S43" s="2">
        <v>20</v>
      </c>
      <c r="T43" s="1"/>
      <c r="U43" s="1"/>
      <c r="V43" s="1"/>
      <c r="W43" s="1"/>
      <c r="X43" s="1"/>
      <c r="Y43" s="1"/>
      <c r="Z43" s="1"/>
      <c r="AA43" s="1"/>
    </row>
    <row r="44" spans="1:27">
      <c r="B44" s="186"/>
      <c r="C44" s="186"/>
      <c r="D44" s="160" t="s">
        <v>146</v>
      </c>
      <c r="E44" s="161" t="s">
        <v>138</v>
      </c>
      <c r="F44" s="120" t="s">
        <v>119</v>
      </c>
      <c r="G44" s="161" t="s">
        <v>159</v>
      </c>
      <c r="H44" s="160" t="s">
        <v>141</v>
      </c>
      <c r="I44" s="161" t="s">
        <v>122</v>
      </c>
      <c r="J44" s="160" t="s">
        <v>140</v>
      </c>
      <c r="K44" s="161" t="s">
        <v>144</v>
      </c>
      <c r="L44" s="160" t="s">
        <v>423</v>
      </c>
      <c r="M44" s="161" t="s">
        <v>118</v>
      </c>
      <c r="N44" s="160" t="s">
        <v>135</v>
      </c>
      <c r="O44" s="161" t="s">
        <v>115</v>
      </c>
      <c r="R44" s="2">
        <v>9</v>
      </c>
      <c r="S44" s="2">
        <v>17</v>
      </c>
      <c r="T44" s="1"/>
      <c r="U44" s="1"/>
      <c r="V44" s="1"/>
      <c r="W44" s="1"/>
      <c r="X44" s="1"/>
      <c r="Y44" s="1"/>
      <c r="Z44" s="1"/>
    </row>
    <row r="45" spans="1:27">
      <c r="B45" s="186">
        <v>14</v>
      </c>
      <c r="C45" s="187">
        <v>0.72916666666666663</v>
      </c>
      <c r="D45" s="198" t="s">
        <v>195</v>
      </c>
      <c r="E45" s="199"/>
      <c r="F45" s="198" t="s">
        <v>222</v>
      </c>
      <c r="G45" s="199"/>
      <c r="H45" s="198" t="s">
        <v>185</v>
      </c>
      <c r="I45" s="199"/>
      <c r="J45" s="198" t="s">
        <v>210</v>
      </c>
      <c r="K45" s="199"/>
      <c r="L45" s="198" t="s">
        <v>205</v>
      </c>
      <c r="M45" s="199"/>
      <c r="N45" s="198" t="s">
        <v>200</v>
      </c>
      <c r="O45" s="199"/>
      <c r="R45" s="2">
        <v>10</v>
      </c>
      <c r="S45" s="2">
        <v>15</v>
      </c>
      <c r="T45" s="1"/>
      <c r="U45" s="1"/>
      <c r="V45" s="127">
        <v>1</v>
      </c>
      <c r="W45" s="127">
        <v>2</v>
      </c>
      <c r="X45" s="127">
        <v>3</v>
      </c>
      <c r="Y45" s="128">
        <v>4</v>
      </c>
      <c r="Z45" s="1"/>
    </row>
    <row r="46" spans="1:27">
      <c r="B46" s="186"/>
      <c r="C46" s="186"/>
      <c r="D46" s="116" t="s">
        <v>103</v>
      </c>
      <c r="E46" s="117" t="s">
        <v>100</v>
      </c>
      <c r="F46" s="116" t="s">
        <v>105</v>
      </c>
      <c r="G46" s="117" t="s">
        <v>102</v>
      </c>
      <c r="H46" s="116" t="s">
        <v>107</v>
      </c>
      <c r="I46" s="118" t="s">
        <v>122</v>
      </c>
      <c r="J46" s="116" t="s">
        <v>109</v>
      </c>
      <c r="K46" s="117" t="s">
        <v>106</v>
      </c>
      <c r="L46" s="116" t="s">
        <v>99</v>
      </c>
      <c r="M46" s="117" t="s">
        <v>108</v>
      </c>
      <c r="N46" s="116" t="s">
        <v>101</v>
      </c>
      <c r="O46" s="117" t="s">
        <v>110</v>
      </c>
      <c r="R46" s="2" t="s">
        <v>223</v>
      </c>
      <c r="S46" s="2">
        <v>13</v>
      </c>
      <c r="T46" s="1"/>
      <c r="U46" s="128" t="s">
        <v>16</v>
      </c>
      <c r="V46" s="129">
        <v>1</v>
      </c>
      <c r="W46" s="129">
        <v>8</v>
      </c>
      <c r="X46" s="129">
        <v>9</v>
      </c>
      <c r="Y46" s="129" t="s">
        <v>224</v>
      </c>
      <c r="Z46" s="1"/>
    </row>
    <row r="47" spans="1:27">
      <c r="B47" s="186"/>
      <c r="C47" s="186"/>
      <c r="D47" s="160" t="s">
        <v>112</v>
      </c>
      <c r="E47" s="161" t="s">
        <v>418</v>
      </c>
      <c r="F47" s="160" t="s">
        <v>121</v>
      </c>
      <c r="G47" s="121" t="s">
        <v>104</v>
      </c>
      <c r="H47" s="160" t="s">
        <v>120</v>
      </c>
      <c r="I47" s="161" t="s">
        <v>422</v>
      </c>
      <c r="J47" s="160" t="s">
        <v>142</v>
      </c>
      <c r="K47" s="161" t="s">
        <v>111</v>
      </c>
      <c r="L47" s="160" t="s">
        <v>116</v>
      </c>
      <c r="M47" s="161" t="s">
        <v>145</v>
      </c>
      <c r="N47" s="160" t="s">
        <v>114</v>
      </c>
      <c r="O47" s="161" t="s">
        <v>143</v>
      </c>
      <c r="R47" s="2" t="s">
        <v>225</v>
      </c>
      <c r="S47" s="2">
        <v>10</v>
      </c>
      <c r="T47" s="1"/>
      <c r="U47" s="128" t="s">
        <v>17</v>
      </c>
      <c r="V47" s="129">
        <v>2</v>
      </c>
      <c r="W47" s="129">
        <v>7</v>
      </c>
      <c r="X47" s="129">
        <v>10</v>
      </c>
      <c r="Y47" s="129" t="s">
        <v>226</v>
      </c>
      <c r="Z47" s="1"/>
    </row>
    <row r="48" spans="1:27">
      <c r="B48" s="186">
        <v>15</v>
      </c>
      <c r="C48" s="187">
        <v>0.75</v>
      </c>
      <c r="D48" s="198" t="s">
        <v>201</v>
      </c>
      <c r="E48" s="199"/>
      <c r="F48" s="198" t="s">
        <v>227</v>
      </c>
      <c r="G48" s="199"/>
      <c r="H48" s="198" t="s">
        <v>191</v>
      </c>
      <c r="I48" s="199"/>
      <c r="J48" s="198" t="s">
        <v>186</v>
      </c>
      <c r="K48" s="199"/>
      <c r="L48" s="198" t="s">
        <v>211</v>
      </c>
      <c r="M48" s="199"/>
      <c r="N48" s="198" t="s">
        <v>206</v>
      </c>
      <c r="O48" s="199"/>
      <c r="R48" s="2" t="s">
        <v>228</v>
      </c>
      <c r="S48" s="2">
        <v>5</v>
      </c>
      <c r="T48" s="1"/>
      <c r="U48" s="128" t="s">
        <v>20</v>
      </c>
      <c r="V48" s="129">
        <v>3</v>
      </c>
      <c r="W48" s="129">
        <v>6</v>
      </c>
      <c r="X48" s="129">
        <v>11</v>
      </c>
      <c r="Y48" s="129" t="s">
        <v>229</v>
      </c>
      <c r="Z48" s="1"/>
    </row>
    <row r="49" spans="2:26">
      <c r="B49" s="186"/>
      <c r="C49" s="186"/>
      <c r="D49" s="116" t="s">
        <v>103</v>
      </c>
      <c r="E49" s="117" t="s">
        <v>110</v>
      </c>
      <c r="F49" s="116" t="s">
        <v>105</v>
      </c>
      <c r="G49" s="117" t="s">
        <v>100</v>
      </c>
      <c r="H49" s="116" t="s">
        <v>107</v>
      </c>
      <c r="I49" s="117" t="s">
        <v>102</v>
      </c>
      <c r="J49" s="116" t="s">
        <v>109</v>
      </c>
      <c r="K49" s="118" t="s">
        <v>421</v>
      </c>
      <c r="L49" s="116" t="s">
        <v>99</v>
      </c>
      <c r="M49" s="117" t="s">
        <v>106</v>
      </c>
      <c r="N49" s="116" t="s">
        <v>101</v>
      </c>
      <c r="O49" s="117" t="s">
        <v>108</v>
      </c>
      <c r="T49" s="1"/>
      <c r="U49" s="128" t="s">
        <v>21</v>
      </c>
      <c r="V49" s="129">
        <v>4</v>
      </c>
      <c r="W49" s="129">
        <v>5</v>
      </c>
      <c r="X49" s="129">
        <v>12</v>
      </c>
      <c r="Y49" s="129" t="s">
        <v>230</v>
      </c>
      <c r="Z49" s="1"/>
    </row>
    <row r="50" spans="2:26">
      <c r="B50" s="186"/>
      <c r="C50" s="186"/>
      <c r="D50" s="160" t="s">
        <v>146</v>
      </c>
      <c r="E50" s="161" t="s">
        <v>139</v>
      </c>
      <c r="F50" s="120" t="s">
        <v>119</v>
      </c>
      <c r="G50" s="161" t="s">
        <v>137</v>
      </c>
      <c r="H50" s="160" t="s">
        <v>141</v>
      </c>
      <c r="I50" s="161" t="s">
        <v>136</v>
      </c>
      <c r="J50" s="160" t="s">
        <v>140</v>
      </c>
      <c r="K50" s="161" t="s">
        <v>163</v>
      </c>
      <c r="L50" s="160" t="s">
        <v>423</v>
      </c>
      <c r="M50" s="161" t="s">
        <v>162</v>
      </c>
      <c r="N50" s="160" t="s">
        <v>135</v>
      </c>
      <c r="O50" s="163" t="s">
        <v>117</v>
      </c>
      <c r="R50" s="2"/>
      <c r="T50" s="1"/>
      <c r="U50" s="1"/>
      <c r="V50" s="1"/>
      <c r="W50" s="1"/>
      <c r="X50" s="1"/>
      <c r="Y50" s="1"/>
      <c r="Z50" s="1"/>
    </row>
    <row r="51" spans="2:26">
      <c r="B51" s="216" t="s">
        <v>182</v>
      </c>
      <c r="C51" s="217"/>
      <c r="D51" s="218" t="s">
        <v>87</v>
      </c>
      <c r="E51" s="219"/>
      <c r="F51" s="218" t="s">
        <v>88</v>
      </c>
      <c r="G51" s="219"/>
      <c r="H51" s="218" t="s">
        <v>89</v>
      </c>
      <c r="I51" s="219"/>
      <c r="J51" s="218" t="s">
        <v>90</v>
      </c>
      <c r="K51" s="219"/>
      <c r="L51" s="218" t="s">
        <v>91</v>
      </c>
      <c r="M51" s="219"/>
      <c r="N51" s="218" t="s">
        <v>92</v>
      </c>
      <c r="O51" s="219"/>
      <c r="R51" s="2"/>
      <c r="T51" s="1"/>
      <c r="U51" s="1"/>
      <c r="V51" s="1"/>
      <c r="W51" s="1"/>
      <c r="X51" s="1"/>
      <c r="Y51" s="1"/>
      <c r="Z51" s="1"/>
    </row>
    <row r="52" spans="2:26">
      <c r="B52" s="186">
        <v>16</v>
      </c>
      <c r="C52" s="187">
        <v>0.79166666666666663</v>
      </c>
      <c r="D52" s="198" t="s">
        <v>207</v>
      </c>
      <c r="E52" s="199"/>
      <c r="F52" s="198" t="s">
        <v>202</v>
      </c>
      <c r="G52" s="199"/>
      <c r="H52" s="198" t="s">
        <v>197</v>
      </c>
      <c r="I52" s="199"/>
      <c r="J52" s="198" t="s">
        <v>192</v>
      </c>
      <c r="K52" s="199"/>
      <c r="L52" s="198" t="s">
        <v>187</v>
      </c>
      <c r="M52" s="199"/>
      <c r="N52" s="198" t="s">
        <v>212</v>
      </c>
      <c r="O52" s="199"/>
      <c r="R52" s="2"/>
      <c r="T52" s="1"/>
      <c r="U52" s="215" t="s">
        <v>231</v>
      </c>
      <c r="V52" s="215"/>
      <c r="W52" s="1"/>
    </row>
    <row r="53" spans="2:26">
      <c r="B53" s="186"/>
      <c r="C53" s="186"/>
      <c r="D53" s="116" t="s">
        <v>105</v>
      </c>
      <c r="E53" s="117" t="s">
        <v>110</v>
      </c>
      <c r="F53" s="116" t="s">
        <v>107</v>
      </c>
      <c r="G53" s="117" t="s">
        <v>100</v>
      </c>
      <c r="H53" s="116" t="s">
        <v>109</v>
      </c>
      <c r="I53" s="117" t="s">
        <v>102</v>
      </c>
      <c r="J53" s="116" t="s">
        <v>99</v>
      </c>
      <c r="K53" s="118" t="s">
        <v>420</v>
      </c>
      <c r="L53" s="116" t="s">
        <v>101</v>
      </c>
      <c r="M53" s="117" t="s">
        <v>106</v>
      </c>
      <c r="N53" s="116" t="s">
        <v>103</v>
      </c>
      <c r="O53" s="117" t="s">
        <v>108</v>
      </c>
      <c r="R53" s="2"/>
      <c r="T53" s="1"/>
      <c r="U53" s="57">
        <v>1</v>
      </c>
      <c r="V53" s="57">
        <v>55</v>
      </c>
      <c r="W53" s="1"/>
    </row>
    <row r="54" spans="2:26">
      <c r="B54" s="186"/>
      <c r="C54" s="186"/>
      <c r="D54" s="160" t="s">
        <v>138</v>
      </c>
      <c r="E54" s="161" t="s">
        <v>418</v>
      </c>
      <c r="F54" s="160" t="s">
        <v>159</v>
      </c>
      <c r="G54" s="121" t="s">
        <v>104</v>
      </c>
      <c r="H54" s="160" t="s">
        <v>122</v>
      </c>
      <c r="I54" s="161" t="s">
        <v>422</v>
      </c>
      <c r="J54" s="160" t="s">
        <v>144</v>
      </c>
      <c r="K54" s="161" t="s">
        <v>111</v>
      </c>
      <c r="L54" s="160" t="s">
        <v>118</v>
      </c>
      <c r="M54" s="161" t="s">
        <v>145</v>
      </c>
      <c r="N54" s="160" t="s">
        <v>115</v>
      </c>
      <c r="O54" s="161" t="s">
        <v>143</v>
      </c>
      <c r="R54" s="2"/>
      <c r="T54" s="1"/>
      <c r="U54" s="57">
        <v>2</v>
      </c>
      <c r="V54" s="57">
        <v>45</v>
      </c>
      <c r="W54" s="1"/>
    </row>
    <row r="55" spans="2:26">
      <c r="B55" s="186">
        <v>17</v>
      </c>
      <c r="C55" s="187">
        <v>0.8125</v>
      </c>
      <c r="D55" s="198" t="s">
        <v>183</v>
      </c>
      <c r="E55" s="199"/>
      <c r="F55" s="198" t="s">
        <v>208</v>
      </c>
      <c r="G55" s="199"/>
      <c r="H55" s="198" t="s">
        <v>203</v>
      </c>
      <c r="I55" s="199"/>
      <c r="J55" s="198" t="s">
        <v>198</v>
      </c>
      <c r="K55" s="199"/>
      <c r="L55" s="198" t="s">
        <v>193</v>
      </c>
      <c r="M55" s="199"/>
      <c r="N55" s="198" t="s">
        <v>188</v>
      </c>
      <c r="O55" s="199"/>
      <c r="R55" s="2"/>
      <c r="T55" s="1"/>
      <c r="U55" s="57" t="s">
        <v>219</v>
      </c>
      <c r="V55" s="57">
        <v>35</v>
      </c>
      <c r="W55" s="1"/>
    </row>
    <row r="56" spans="2:26">
      <c r="B56" s="186"/>
      <c r="C56" s="186"/>
      <c r="D56" s="116" t="s">
        <v>105</v>
      </c>
      <c r="E56" s="117" t="s">
        <v>108</v>
      </c>
      <c r="F56" s="116" t="s">
        <v>107</v>
      </c>
      <c r="G56" s="117" t="s">
        <v>110</v>
      </c>
      <c r="H56" s="116" t="s">
        <v>109</v>
      </c>
      <c r="I56" s="117" t="s">
        <v>100</v>
      </c>
      <c r="J56" s="116" t="s">
        <v>99</v>
      </c>
      <c r="K56" s="117" t="s">
        <v>102</v>
      </c>
      <c r="L56" s="116" t="s">
        <v>101</v>
      </c>
      <c r="M56" s="118" t="s">
        <v>118</v>
      </c>
      <c r="N56" s="116" t="s">
        <v>103</v>
      </c>
      <c r="O56" s="117" t="s">
        <v>106</v>
      </c>
      <c r="T56" s="1"/>
      <c r="U56" s="57">
        <v>5</v>
      </c>
      <c r="V56" s="57">
        <v>27</v>
      </c>
      <c r="W56" s="1"/>
    </row>
    <row r="57" spans="2:26">
      <c r="B57" s="186"/>
      <c r="C57" s="186"/>
      <c r="D57" s="160" t="s">
        <v>112</v>
      </c>
      <c r="E57" s="161" t="s">
        <v>139</v>
      </c>
      <c r="F57" s="160" t="s">
        <v>121</v>
      </c>
      <c r="G57" s="161" t="s">
        <v>137</v>
      </c>
      <c r="H57" s="160" t="s">
        <v>120</v>
      </c>
      <c r="I57" s="161" t="s">
        <v>136</v>
      </c>
      <c r="J57" s="160" t="s">
        <v>142</v>
      </c>
      <c r="K57" s="161" t="s">
        <v>163</v>
      </c>
      <c r="L57" s="160" t="s">
        <v>116</v>
      </c>
      <c r="M57" s="161" t="s">
        <v>162</v>
      </c>
      <c r="N57" s="160" t="s">
        <v>114</v>
      </c>
      <c r="O57" s="163" t="s">
        <v>117</v>
      </c>
      <c r="T57" s="1"/>
      <c r="U57" s="57">
        <v>6</v>
      </c>
      <c r="V57" s="57">
        <v>25</v>
      </c>
      <c r="W57" s="1"/>
    </row>
    <row r="58" spans="2:26">
      <c r="B58" s="186">
        <v>18</v>
      </c>
      <c r="C58" s="187">
        <v>0.83333333333333337</v>
      </c>
      <c r="D58" s="198" t="s">
        <v>174</v>
      </c>
      <c r="E58" s="199"/>
      <c r="F58" s="198" t="s">
        <v>167</v>
      </c>
      <c r="G58" s="199"/>
      <c r="H58" s="198" t="s">
        <v>151</v>
      </c>
      <c r="I58" s="199"/>
      <c r="J58" s="198" t="s">
        <v>127</v>
      </c>
      <c r="K58" s="199"/>
      <c r="L58" s="198" t="s">
        <v>97</v>
      </c>
      <c r="M58" s="199"/>
      <c r="N58" s="198" t="s">
        <v>179</v>
      </c>
      <c r="O58" s="199"/>
      <c r="T58" s="1"/>
      <c r="U58" s="57">
        <v>7</v>
      </c>
      <c r="V58" s="57">
        <v>22</v>
      </c>
      <c r="W58" s="1"/>
    </row>
    <row r="59" spans="2:26">
      <c r="B59" s="186"/>
      <c r="C59" s="186"/>
      <c r="D59" s="116" t="s">
        <v>105</v>
      </c>
      <c r="E59" s="117" t="s">
        <v>108</v>
      </c>
      <c r="F59" s="116" t="s">
        <v>107</v>
      </c>
      <c r="G59" s="117" t="s">
        <v>110</v>
      </c>
      <c r="H59" s="116" t="s">
        <v>109</v>
      </c>
      <c r="I59" s="117" t="s">
        <v>100</v>
      </c>
      <c r="J59" s="116" t="s">
        <v>99</v>
      </c>
      <c r="K59" s="117" t="s">
        <v>102</v>
      </c>
      <c r="L59" s="116" t="s">
        <v>101</v>
      </c>
      <c r="M59" s="118" t="s">
        <v>424</v>
      </c>
      <c r="N59" s="116" t="s">
        <v>103</v>
      </c>
      <c r="O59" s="117" t="s">
        <v>106</v>
      </c>
      <c r="T59" s="1"/>
      <c r="U59" s="57">
        <v>8</v>
      </c>
      <c r="V59" s="57">
        <v>20</v>
      </c>
      <c r="W59" s="1"/>
    </row>
    <row r="60" spans="2:26">
      <c r="B60" s="186"/>
      <c r="C60" s="186"/>
      <c r="D60" s="160" t="s">
        <v>146</v>
      </c>
      <c r="E60" s="161" t="s">
        <v>418</v>
      </c>
      <c r="F60" s="120" t="s">
        <v>119</v>
      </c>
      <c r="G60" s="121" t="s">
        <v>104</v>
      </c>
      <c r="H60" s="160" t="s">
        <v>141</v>
      </c>
      <c r="I60" s="161" t="s">
        <v>422</v>
      </c>
      <c r="J60" s="160" t="s">
        <v>140</v>
      </c>
      <c r="K60" s="161" t="s">
        <v>111</v>
      </c>
      <c r="L60" s="160" t="s">
        <v>423</v>
      </c>
      <c r="M60" s="161" t="s">
        <v>145</v>
      </c>
      <c r="N60" s="160" t="s">
        <v>135</v>
      </c>
      <c r="O60" s="161" t="s">
        <v>143</v>
      </c>
      <c r="T60" s="1"/>
      <c r="U60" s="57">
        <v>9</v>
      </c>
      <c r="V60" s="57">
        <v>17</v>
      </c>
      <c r="W60" s="1"/>
    </row>
    <row r="61" spans="2:26">
      <c r="B61" s="186">
        <v>19</v>
      </c>
      <c r="C61" s="187">
        <v>0.85416666666666663</v>
      </c>
      <c r="D61" s="198" t="s">
        <v>166</v>
      </c>
      <c r="E61" s="199"/>
      <c r="F61" s="198" t="s">
        <v>150</v>
      </c>
      <c r="G61" s="199"/>
      <c r="H61" s="198" t="s">
        <v>126</v>
      </c>
      <c r="I61" s="199"/>
      <c r="J61" s="198" t="s">
        <v>96</v>
      </c>
      <c r="K61" s="199"/>
      <c r="L61" s="198" t="s">
        <v>178</v>
      </c>
      <c r="M61" s="199"/>
      <c r="N61" s="198" t="s">
        <v>171</v>
      </c>
      <c r="O61" s="199"/>
      <c r="T61" s="1"/>
      <c r="U61" s="57">
        <v>10</v>
      </c>
      <c r="V61" s="57">
        <v>15</v>
      </c>
      <c r="W61" s="1"/>
    </row>
    <row r="62" spans="2:26">
      <c r="B62" s="186"/>
      <c r="C62" s="186"/>
      <c r="D62" s="116" t="s">
        <v>105</v>
      </c>
      <c r="E62" s="117" t="s">
        <v>106</v>
      </c>
      <c r="F62" s="116" t="s">
        <v>107</v>
      </c>
      <c r="G62" s="117" t="s">
        <v>108</v>
      </c>
      <c r="H62" s="116" t="s">
        <v>109</v>
      </c>
      <c r="I62" s="117" t="s">
        <v>110</v>
      </c>
      <c r="J62" s="116" t="s">
        <v>99</v>
      </c>
      <c r="K62" s="117" t="s">
        <v>100</v>
      </c>
      <c r="L62" s="116" t="s">
        <v>101</v>
      </c>
      <c r="M62" s="117" t="s">
        <v>102</v>
      </c>
      <c r="N62" s="116" t="s">
        <v>103</v>
      </c>
      <c r="O62" s="118" t="s">
        <v>143</v>
      </c>
      <c r="T62" s="1"/>
      <c r="U62" s="57" t="s">
        <v>223</v>
      </c>
      <c r="V62" s="57">
        <v>13</v>
      </c>
      <c r="W62" s="1"/>
    </row>
    <row r="63" spans="2:26">
      <c r="B63" s="186"/>
      <c r="C63" s="186"/>
      <c r="D63" s="160" t="s">
        <v>138</v>
      </c>
      <c r="E63" s="161" t="s">
        <v>139</v>
      </c>
      <c r="F63" s="160" t="s">
        <v>159</v>
      </c>
      <c r="G63" s="161" t="s">
        <v>137</v>
      </c>
      <c r="H63" s="160" t="s">
        <v>122</v>
      </c>
      <c r="I63" s="161" t="s">
        <v>136</v>
      </c>
      <c r="J63" s="160" t="s">
        <v>144</v>
      </c>
      <c r="K63" s="161" t="s">
        <v>163</v>
      </c>
      <c r="L63" s="160" t="s">
        <v>118</v>
      </c>
      <c r="M63" s="161" t="s">
        <v>162</v>
      </c>
      <c r="N63" s="160" t="s">
        <v>115</v>
      </c>
      <c r="O63" s="162" t="s">
        <v>117</v>
      </c>
      <c r="T63" s="1"/>
      <c r="U63" s="57" t="s">
        <v>232</v>
      </c>
      <c r="V63" s="57">
        <v>10</v>
      </c>
      <c r="W63" s="1"/>
    </row>
    <row r="64" spans="2:26">
      <c r="B64" s="186">
        <v>20</v>
      </c>
      <c r="C64" s="187">
        <v>0.875</v>
      </c>
      <c r="D64" s="198" t="s">
        <v>149</v>
      </c>
      <c r="E64" s="199"/>
      <c r="F64" s="198" t="s">
        <v>125</v>
      </c>
      <c r="G64" s="199"/>
      <c r="H64" s="198" t="s">
        <v>95</v>
      </c>
      <c r="I64" s="199"/>
      <c r="J64" s="198" t="s">
        <v>177</v>
      </c>
      <c r="K64" s="199"/>
      <c r="L64" s="198" t="s">
        <v>170</v>
      </c>
      <c r="M64" s="199"/>
      <c r="N64" s="198" t="s">
        <v>154</v>
      </c>
      <c r="O64" s="199"/>
      <c r="T64" s="1"/>
      <c r="U64" s="57" t="s">
        <v>228</v>
      </c>
      <c r="V64" s="57">
        <v>5</v>
      </c>
      <c r="W64" s="1"/>
    </row>
    <row r="65" spans="1:23">
      <c r="B65" s="186"/>
      <c r="C65" s="186"/>
      <c r="D65" s="116" t="s">
        <v>105</v>
      </c>
      <c r="E65" s="117" t="s">
        <v>106</v>
      </c>
      <c r="F65" s="116" t="s">
        <v>107</v>
      </c>
      <c r="G65" s="117" t="s">
        <v>108</v>
      </c>
      <c r="H65" s="116" t="s">
        <v>109</v>
      </c>
      <c r="I65" s="117" t="s">
        <v>110</v>
      </c>
      <c r="J65" s="116" t="s">
        <v>99</v>
      </c>
      <c r="K65" s="117" t="s">
        <v>100</v>
      </c>
      <c r="L65" s="116" t="s">
        <v>101</v>
      </c>
      <c r="M65" s="117" t="s">
        <v>102</v>
      </c>
      <c r="N65" s="116" t="s">
        <v>103</v>
      </c>
      <c r="O65" s="118" t="s">
        <v>117</v>
      </c>
      <c r="T65" s="1"/>
      <c r="U65" s="1"/>
      <c r="V65" s="1"/>
      <c r="W65" s="1"/>
    </row>
    <row r="66" spans="1:23">
      <c r="B66" s="186"/>
      <c r="C66" s="186"/>
      <c r="D66" s="160" t="s">
        <v>146</v>
      </c>
      <c r="E66" s="161" t="s">
        <v>112</v>
      </c>
      <c r="F66" s="120" t="s">
        <v>119</v>
      </c>
      <c r="G66" s="161" t="s">
        <v>121</v>
      </c>
      <c r="H66" s="160" t="s">
        <v>141</v>
      </c>
      <c r="I66" s="161" t="s">
        <v>120</v>
      </c>
      <c r="J66" s="160" t="s">
        <v>140</v>
      </c>
      <c r="K66" s="161" t="s">
        <v>142</v>
      </c>
      <c r="L66" s="160" t="s">
        <v>423</v>
      </c>
      <c r="M66" s="161" t="s">
        <v>116</v>
      </c>
      <c r="N66" s="160" t="s">
        <v>135</v>
      </c>
      <c r="O66" s="161" t="s">
        <v>114</v>
      </c>
    </row>
    <row r="68" spans="1:23">
      <c r="B68" s="213" t="s">
        <v>233</v>
      </c>
      <c r="C68" s="214"/>
      <c r="D68" s="211" t="s">
        <v>87</v>
      </c>
      <c r="E68" s="212"/>
      <c r="F68" s="211" t="s">
        <v>88</v>
      </c>
      <c r="G68" s="212"/>
      <c r="H68" s="211" t="s">
        <v>89</v>
      </c>
      <c r="I68" s="212"/>
      <c r="J68" s="211" t="s">
        <v>90</v>
      </c>
      <c r="K68" s="212"/>
      <c r="L68" s="211" t="s">
        <v>91</v>
      </c>
      <c r="M68" s="212"/>
      <c r="N68" s="211" t="s">
        <v>92</v>
      </c>
      <c r="O68" s="212"/>
    </row>
    <row r="69" spans="1:23">
      <c r="B69" s="186">
        <v>1</v>
      </c>
      <c r="C69" s="187">
        <v>0.41666666666666669</v>
      </c>
      <c r="D69" s="198" t="s">
        <v>201</v>
      </c>
      <c r="E69" s="199"/>
      <c r="F69" s="198" t="s">
        <v>93</v>
      </c>
      <c r="G69" s="199"/>
      <c r="H69" s="198" t="s">
        <v>227</v>
      </c>
      <c r="I69" s="199"/>
      <c r="J69" s="198" t="s">
        <v>175</v>
      </c>
      <c r="K69" s="199"/>
      <c r="L69" s="198" t="s">
        <v>191</v>
      </c>
      <c r="M69" s="199"/>
      <c r="N69" s="198" t="s">
        <v>168</v>
      </c>
      <c r="O69" s="199"/>
    </row>
    <row r="70" spans="1:23">
      <c r="B70" s="186"/>
      <c r="C70" s="186"/>
      <c r="D70" s="116" t="s">
        <v>109</v>
      </c>
      <c r="E70" s="117" t="s">
        <v>100</v>
      </c>
      <c r="F70" s="116" t="s">
        <v>99</v>
      </c>
      <c r="G70" s="117" t="s">
        <v>106</v>
      </c>
      <c r="H70" s="116" t="s">
        <v>101</v>
      </c>
      <c r="I70" s="117" t="s">
        <v>108</v>
      </c>
      <c r="J70" s="116" t="s">
        <v>103</v>
      </c>
      <c r="K70" s="117" t="s">
        <v>110</v>
      </c>
      <c r="L70" s="116" t="s">
        <v>105</v>
      </c>
      <c r="M70" s="134" t="s">
        <v>234</v>
      </c>
      <c r="N70" s="116" t="s">
        <v>107</v>
      </c>
      <c r="O70" s="134" t="s">
        <v>235</v>
      </c>
    </row>
    <row r="71" spans="1:23" s="167" customFormat="1" ht="11.25">
      <c r="A71" s="166"/>
      <c r="B71" s="186"/>
      <c r="C71" s="186"/>
      <c r="D71" s="209" t="s">
        <v>446</v>
      </c>
      <c r="E71" s="210"/>
      <c r="F71" s="209" t="s">
        <v>447</v>
      </c>
      <c r="G71" s="210"/>
      <c r="H71" s="209" t="s">
        <v>448</v>
      </c>
      <c r="I71" s="210"/>
      <c r="J71" s="209" t="s">
        <v>449</v>
      </c>
      <c r="K71" s="210"/>
      <c r="L71" s="209" t="s">
        <v>450</v>
      </c>
      <c r="M71" s="210"/>
      <c r="N71" s="209" t="s">
        <v>451</v>
      </c>
      <c r="O71" s="210"/>
      <c r="P71" s="166"/>
    </row>
    <row r="72" spans="1:23">
      <c r="B72" s="186">
        <v>2</v>
      </c>
      <c r="C72" s="187">
        <v>0.44791666666666669</v>
      </c>
      <c r="D72" s="198" t="s">
        <v>208</v>
      </c>
      <c r="E72" s="199"/>
      <c r="F72" s="198" t="s">
        <v>184</v>
      </c>
      <c r="G72" s="199"/>
      <c r="H72" s="198" t="s">
        <v>183</v>
      </c>
      <c r="I72" s="199"/>
      <c r="J72" s="198" t="s">
        <v>189</v>
      </c>
      <c r="K72" s="199"/>
      <c r="L72" s="198" t="s">
        <v>152</v>
      </c>
      <c r="M72" s="199"/>
      <c r="N72" s="198" t="s">
        <v>186</v>
      </c>
      <c r="O72" s="199"/>
    </row>
    <row r="73" spans="1:23">
      <c r="B73" s="186"/>
      <c r="C73" s="186"/>
      <c r="D73" s="116" t="s">
        <v>109</v>
      </c>
      <c r="E73" s="134" t="s">
        <v>237</v>
      </c>
      <c r="F73" s="116" t="s">
        <v>99</v>
      </c>
      <c r="G73" s="134" t="s">
        <v>238</v>
      </c>
      <c r="H73" s="116" t="s">
        <v>101</v>
      </c>
      <c r="I73" s="117" t="s">
        <v>108</v>
      </c>
      <c r="J73" s="116" t="s">
        <v>103</v>
      </c>
      <c r="K73" s="117" t="s">
        <v>110</v>
      </c>
      <c r="L73" s="116" t="s">
        <v>105</v>
      </c>
      <c r="M73" s="117" t="s">
        <v>106</v>
      </c>
      <c r="N73" s="116" t="s">
        <v>107</v>
      </c>
      <c r="O73" s="117" t="s">
        <v>100</v>
      </c>
    </row>
    <row r="74" spans="1:23" s="167" customFormat="1" ht="11.25">
      <c r="A74" s="166"/>
      <c r="B74" s="186"/>
      <c r="C74" s="186"/>
      <c r="D74" s="209" t="s">
        <v>452</v>
      </c>
      <c r="E74" s="210"/>
      <c r="F74" s="209" t="s">
        <v>453</v>
      </c>
      <c r="G74" s="210"/>
      <c r="H74" s="209" t="s">
        <v>454</v>
      </c>
      <c r="I74" s="210"/>
      <c r="J74" s="209" t="s">
        <v>455</v>
      </c>
      <c r="K74" s="210"/>
      <c r="L74" s="209" t="s">
        <v>456</v>
      </c>
      <c r="M74" s="210"/>
      <c r="N74" s="209" t="s">
        <v>457</v>
      </c>
      <c r="O74" s="210"/>
      <c r="P74" s="166"/>
    </row>
    <row r="75" spans="1:23">
      <c r="B75" s="186">
        <v>3</v>
      </c>
      <c r="C75" s="187">
        <v>0.47916666666666669</v>
      </c>
      <c r="D75" s="198" t="s">
        <v>209</v>
      </c>
      <c r="E75" s="199"/>
      <c r="F75" s="198" t="s">
        <v>203</v>
      </c>
      <c r="G75" s="199"/>
      <c r="H75" s="198" t="s">
        <v>204</v>
      </c>
      <c r="I75" s="199"/>
      <c r="J75" s="198" t="s">
        <v>198</v>
      </c>
      <c r="K75" s="199"/>
      <c r="L75" s="198" t="s">
        <v>239</v>
      </c>
      <c r="M75" s="199"/>
      <c r="N75" s="198" t="s">
        <v>166</v>
      </c>
      <c r="O75" s="199"/>
    </row>
    <row r="76" spans="1:23">
      <c r="B76" s="186"/>
      <c r="C76" s="186"/>
      <c r="D76" s="116" t="s">
        <v>109</v>
      </c>
      <c r="E76" s="117" t="s">
        <v>108</v>
      </c>
      <c r="F76" s="116" t="s">
        <v>99</v>
      </c>
      <c r="G76" s="117" t="s">
        <v>110</v>
      </c>
      <c r="H76" s="116" t="s">
        <v>101</v>
      </c>
      <c r="I76" s="117" t="s">
        <v>100</v>
      </c>
      <c r="J76" s="116" t="s">
        <v>103</v>
      </c>
      <c r="K76" s="117" t="s">
        <v>106</v>
      </c>
      <c r="L76" s="116" t="s">
        <v>105</v>
      </c>
      <c r="M76" s="134" t="s">
        <v>240</v>
      </c>
      <c r="N76" s="116" t="s">
        <v>107</v>
      </c>
      <c r="O76" s="134" t="s">
        <v>241</v>
      </c>
    </row>
    <row r="77" spans="1:23" s="167" customFormat="1" ht="11.25">
      <c r="A77" s="166"/>
      <c r="B77" s="186"/>
      <c r="C77" s="186"/>
      <c r="D77" s="209" t="s">
        <v>458</v>
      </c>
      <c r="E77" s="210"/>
      <c r="F77" s="209" t="s">
        <v>459</v>
      </c>
      <c r="G77" s="210"/>
      <c r="H77" s="209" t="s">
        <v>460</v>
      </c>
      <c r="I77" s="210"/>
      <c r="J77" s="209" t="s">
        <v>461</v>
      </c>
      <c r="K77" s="210"/>
      <c r="L77" s="209" t="s">
        <v>462</v>
      </c>
      <c r="M77" s="210"/>
      <c r="N77" s="209" t="s">
        <v>463</v>
      </c>
      <c r="O77" s="210"/>
      <c r="P77" s="166"/>
    </row>
    <row r="78" spans="1:23">
      <c r="B78" s="186">
        <v>4</v>
      </c>
      <c r="C78" s="187">
        <v>0.51041666666666663</v>
      </c>
      <c r="D78" s="198" t="s">
        <v>96</v>
      </c>
      <c r="E78" s="199"/>
      <c r="F78" s="198" t="s">
        <v>177</v>
      </c>
      <c r="G78" s="199"/>
      <c r="H78" s="198" t="s">
        <v>126</v>
      </c>
      <c r="I78" s="199"/>
      <c r="J78" s="198" t="s">
        <v>95</v>
      </c>
      <c r="K78" s="199"/>
      <c r="L78" s="198" t="s">
        <v>150</v>
      </c>
      <c r="M78" s="199"/>
      <c r="N78" s="198" t="s">
        <v>125</v>
      </c>
      <c r="O78" s="199"/>
    </row>
    <row r="79" spans="1:23">
      <c r="B79" s="186"/>
      <c r="C79" s="186"/>
      <c r="D79" s="116" t="s">
        <v>109</v>
      </c>
      <c r="E79" s="134" t="s">
        <v>242</v>
      </c>
      <c r="F79" s="116" t="s">
        <v>99</v>
      </c>
      <c r="G79" s="134" t="s">
        <v>243</v>
      </c>
      <c r="H79" s="116" t="s">
        <v>101</v>
      </c>
      <c r="I79" s="117" t="s">
        <v>100</v>
      </c>
      <c r="J79" s="116" t="s">
        <v>103</v>
      </c>
      <c r="K79" s="117" t="s">
        <v>106</v>
      </c>
      <c r="L79" s="116" t="s">
        <v>105</v>
      </c>
      <c r="M79" s="117" t="s">
        <v>108</v>
      </c>
      <c r="N79" s="116" t="s">
        <v>107</v>
      </c>
      <c r="O79" s="117" t="s">
        <v>110</v>
      </c>
    </row>
    <row r="80" spans="1:23" s="167" customFormat="1" ht="11.25">
      <c r="A80" s="166"/>
      <c r="B80" s="186"/>
      <c r="C80" s="186"/>
      <c r="D80" s="209" t="s">
        <v>464</v>
      </c>
      <c r="E80" s="210"/>
      <c r="F80" s="209" t="s">
        <v>465</v>
      </c>
      <c r="G80" s="210"/>
      <c r="H80" s="209" t="s">
        <v>466</v>
      </c>
      <c r="I80" s="210"/>
      <c r="J80" s="209" t="s">
        <v>467</v>
      </c>
      <c r="K80" s="210"/>
      <c r="L80" s="209" t="s">
        <v>468</v>
      </c>
      <c r="M80" s="210"/>
      <c r="N80" s="209" t="s">
        <v>469</v>
      </c>
      <c r="O80" s="210"/>
      <c r="P80" s="166"/>
    </row>
    <row r="81" spans="2:15">
      <c r="B81" s="205" t="s">
        <v>182</v>
      </c>
      <c r="C81" s="206"/>
      <c r="D81" s="207" t="s">
        <v>244</v>
      </c>
      <c r="E81" s="208"/>
      <c r="F81" s="207" t="s">
        <v>245</v>
      </c>
      <c r="G81" s="208"/>
      <c r="L81" s="196" t="s">
        <v>246</v>
      </c>
      <c r="M81" s="197"/>
      <c r="N81" s="196" t="s">
        <v>247</v>
      </c>
      <c r="O81" s="204"/>
    </row>
    <row r="82" spans="2:15">
      <c r="B82" s="186">
        <v>5</v>
      </c>
      <c r="C82" s="187">
        <v>0.5625</v>
      </c>
      <c r="D82" s="200" t="s">
        <v>474</v>
      </c>
      <c r="E82" s="201"/>
      <c r="F82" s="200" t="s">
        <v>473</v>
      </c>
      <c r="G82" s="201"/>
      <c r="L82" s="200" t="s">
        <v>477</v>
      </c>
      <c r="M82" s="201"/>
      <c r="N82" s="202" t="s">
        <v>478</v>
      </c>
      <c r="O82" s="191"/>
    </row>
    <row r="83" spans="2:15">
      <c r="B83" s="186"/>
      <c r="C83" s="186"/>
      <c r="D83" s="192" t="s">
        <v>248</v>
      </c>
      <c r="E83" s="203"/>
      <c r="F83" s="192" t="s">
        <v>249</v>
      </c>
      <c r="G83" s="203"/>
      <c r="L83" s="116" t="s">
        <v>105</v>
      </c>
      <c r="M83" s="117" t="s">
        <v>100</v>
      </c>
      <c r="N83" s="116" t="s">
        <v>99</v>
      </c>
      <c r="O83" s="117" t="s">
        <v>108</v>
      </c>
    </row>
    <row r="84" spans="2:15">
      <c r="B84" s="186"/>
      <c r="C84" s="186"/>
      <c r="D84" s="179" t="s">
        <v>236</v>
      </c>
      <c r="E84" s="180"/>
      <c r="F84" s="181"/>
      <c r="G84" s="182"/>
      <c r="L84" s="185" t="s">
        <v>250</v>
      </c>
      <c r="M84" s="180"/>
      <c r="N84" s="184"/>
      <c r="O84" s="183"/>
    </row>
    <row r="85" spans="2:15">
      <c r="B85" s="186">
        <v>6</v>
      </c>
      <c r="C85" s="187">
        <v>0.59375</v>
      </c>
      <c r="D85" s="200" t="s">
        <v>475</v>
      </c>
      <c r="E85" s="201"/>
      <c r="F85" s="200" t="s">
        <v>476</v>
      </c>
      <c r="G85" s="201"/>
      <c r="L85" s="200" t="s">
        <v>479</v>
      </c>
      <c r="M85" s="201"/>
      <c r="N85" s="202" t="s">
        <v>480</v>
      </c>
      <c r="O85" s="191"/>
    </row>
    <row r="86" spans="2:15">
      <c r="B86" s="186"/>
      <c r="C86" s="186"/>
      <c r="D86" s="192" t="s">
        <v>251</v>
      </c>
      <c r="E86" s="203"/>
      <c r="F86" s="192" t="s">
        <v>252</v>
      </c>
      <c r="G86" s="203"/>
      <c r="L86" s="116" t="s">
        <v>110</v>
      </c>
      <c r="M86" s="117" t="s">
        <v>101</v>
      </c>
      <c r="N86" s="116" t="s">
        <v>106</v>
      </c>
      <c r="O86" s="117" t="s">
        <v>103</v>
      </c>
    </row>
    <row r="87" spans="2:15">
      <c r="B87" s="186"/>
      <c r="C87" s="186"/>
      <c r="D87" s="179" t="s">
        <v>236</v>
      </c>
      <c r="E87" s="180"/>
      <c r="F87" s="181"/>
      <c r="G87" s="182"/>
      <c r="H87" s="196" t="s">
        <v>253</v>
      </c>
      <c r="I87" s="204"/>
      <c r="J87" s="196" t="s">
        <v>254</v>
      </c>
      <c r="K87" s="197"/>
      <c r="L87" s="185" t="s">
        <v>255</v>
      </c>
      <c r="M87" s="180"/>
      <c r="N87" s="184"/>
      <c r="O87" s="183"/>
    </row>
    <row r="88" spans="2:15">
      <c r="B88" s="186">
        <v>7</v>
      </c>
      <c r="C88" s="187">
        <v>0.63541666666666663</v>
      </c>
      <c r="D88" s="198" t="s">
        <v>256</v>
      </c>
      <c r="E88" s="199"/>
      <c r="F88" s="198" t="s">
        <v>257</v>
      </c>
      <c r="G88" s="199"/>
      <c r="H88" s="188" t="s">
        <v>258</v>
      </c>
      <c r="I88" s="191"/>
      <c r="J88" s="188" t="s">
        <v>259</v>
      </c>
      <c r="K88" s="191"/>
      <c r="L88" s="198" t="s">
        <v>256</v>
      </c>
      <c r="M88" s="199"/>
      <c r="N88" s="198" t="s">
        <v>260</v>
      </c>
      <c r="O88" s="199"/>
    </row>
    <row r="89" spans="2:15">
      <c r="B89" s="186"/>
      <c r="C89" s="186"/>
      <c r="D89" s="116" t="s">
        <v>261</v>
      </c>
      <c r="E89" s="117" t="s">
        <v>103</v>
      </c>
      <c r="F89" s="116" t="s">
        <v>107</v>
      </c>
      <c r="G89" s="117" t="s">
        <v>101</v>
      </c>
      <c r="H89" s="138" t="s">
        <v>262</v>
      </c>
      <c r="I89" s="117" t="s">
        <v>100</v>
      </c>
      <c r="J89" s="138" t="s">
        <v>263</v>
      </c>
      <c r="K89" s="117" t="s">
        <v>108</v>
      </c>
      <c r="L89" s="116" t="s">
        <v>110</v>
      </c>
      <c r="M89" s="139" t="s">
        <v>264</v>
      </c>
      <c r="N89" s="116" t="s">
        <v>106</v>
      </c>
      <c r="O89" s="139" t="s">
        <v>265</v>
      </c>
    </row>
    <row r="90" spans="2:15">
      <c r="B90" s="186"/>
      <c r="C90" s="186"/>
      <c r="D90" s="179" t="s">
        <v>236</v>
      </c>
      <c r="E90" s="180"/>
      <c r="F90" s="181"/>
      <c r="G90" s="182"/>
      <c r="H90" s="179" t="s">
        <v>266</v>
      </c>
      <c r="I90" s="180"/>
      <c r="J90" s="181"/>
      <c r="K90" s="182"/>
      <c r="L90" s="185" t="s">
        <v>267</v>
      </c>
      <c r="M90" s="180"/>
      <c r="N90" s="184"/>
      <c r="O90" s="183"/>
    </row>
    <row r="91" spans="2:15">
      <c r="B91" s="186">
        <v>8</v>
      </c>
      <c r="C91" s="187">
        <v>0.6875</v>
      </c>
      <c r="D91" s="188" t="s">
        <v>268</v>
      </c>
      <c r="E91" s="189"/>
      <c r="F91" s="190"/>
      <c r="G91" s="191"/>
      <c r="H91" s="188" t="s">
        <v>269</v>
      </c>
      <c r="I91" s="191"/>
      <c r="J91" s="188" t="s">
        <v>270</v>
      </c>
      <c r="K91" s="191"/>
      <c r="L91" s="188" t="s">
        <v>271</v>
      </c>
      <c r="M91" s="189"/>
      <c r="N91" s="190"/>
      <c r="O91" s="191"/>
    </row>
    <row r="92" spans="2:15">
      <c r="B92" s="186"/>
      <c r="C92" s="186"/>
      <c r="D92" s="192" t="s">
        <v>362</v>
      </c>
      <c r="E92" s="193"/>
      <c r="F92" s="194"/>
      <c r="G92" s="195"/>
      <c r="H92" s="116" t="s">
        <v>107</v>
      </c>
      <c r="I92" s="117" t="s">
        <v>100</v>
      </c>
      <c r="J92" s="116" t="s">
        <v>109</v>
      </c>
      <c r="K92" s="117" t="s">
        <v>108</v>
      </c>
      <c r="L92" s="175" t="s">
        <v>272</v>
      </c>
      <c r="M92" s="176"/>
      <c r="N92" s="177"/>
      <c r="O92" s="178"/>
    </row>
    <row r="93" spans="2:15">
      <c r="B93" s="186"/>
      <c r="C93" s="186"/>
      <c r="D93" s="179" t="s">
        <v>273</v>
      </c>
      <c r="E93" s="180"/>
      <c r="F93" s="181"/>
      <c r="G93" s="182"/>
      <c r="H93" s="179" t="s">
        <v>274</v>
      </c>
      <c r="I93" s="183"/>
      <c r="J93" s="179" t="s">
        <v>275</v>
      </c>
      <c r="K93" s="183"/>
      <c r="L93" s="179" t="s">
        <v>276</v>
      </c>
      <c r="M93" s="180"/>
      <c r="N93" s="184"/>
      <c r="O93" s="183"/>
    </row>
  </sheetData>
  <mergeCells count="304">
    <mergeCell ref="N2:O2"/>
    <mergeCell ref="B3:B5"/>
    <mergeCell ref="C3:C5"/>
    <mergeCell ref="D3:E3"/>
    <mergeCell ref="F3:G3"/>
    <mergeCell ref="H3:I3"/>
    <mergeCell ref="J3:K3"/>
    <mergeCell ref="L3:M3"/>
    <mergeCell ref="N3:O3"/>
    <mergeCell ref="B2:C2"/>
    <mergeCell ref="D2:E2"/>
    <mergeCell ref="F2:G2"/>
    <mergeCell ref="H2:I2"/>
    <mergeCell ref="J2:K2"/>
    <mergeCell ref="L2:M2"/>
    <mergeCell ref="L6:M6"/>
    <mergeCell ref="N6:O6"/>
    <mergeCell ref="B9:B11"/>
    <mergeCell ref="C9:C11"/>
    <mergeCell ref="D9:E9"/>
    <mergeCell ref="F9:G9"/>
    <mergeCell ref="H9:I9"/>
    <mergeCell ref="J9:K9"/>
    <mergeCell ref="L9:M9"/>
    <mergeCell ref="N9:O9"/>
    <mergeCell ref="B6:B8"/>
    <mergeCell ref="C6:C8"/>
    <mergeCell ref="D6:E6"/>
    <mergeCell ref="F6:G6"/>
    <mergeCell ref="H6:I6"/>
    <mergeCell ref="J6:K6"/>
    <mergeCell ref="L12:M12"/>
    <mergeCell ref="N12:O12"/>
    <mergeCell ref="B15:B17"/>
    <mergeCell ref="C15:C17"/>
    <mergeCell ref="D15:E15"/>
    <mergeCell ref="F15:G15"/>
    <mergeCell ref="H15:I15"/>
    <mergeCell ref="J15:K15"/>
    <mergeCell ref="L15:M15"/>
    <mergeCell ref="N15:O15"/>
    <mergeCell ref="B12:B14"/>
    <mergeCell ref="C12:C14"/>
    <mergeCell ref="D12:E12"/>
    <mergeCell ref="F12:G12"/>
    <mergeCell ref="H12:I12"/>
    <mergeCell ref="J12:K12"/>
    <mergeCell ref="N18:O18"/>
    <mergeCell ref="B19:B21"/>
    <mergeCell ref="C19:C21"/>
    <mergeCell ref="D19:E19"/>
    <mergeCell ref="F19:G19"/>
    <mergeCell ref="H19:I19"/>
    <mergeCell ref="J19:K19"/>
    <mergeCell ref="L19:M19"/>
    <mergeCell ref="N19:O19"/>
    <mergeCell ref="B18:C18"/>
    <mergeCell ref="D18:E18"/>
    <mergeCell ref="F18:G18"/>
    <mergeCell ref="H18:I18"/>
    <mergeCell ref="J18:K18"/>
    <mergeCell ref="L18:M18"/>
    <mergeCell ref="L22:M22"/>
    <mergeCell ref="N22:O22"/>
    <mergeCell ref="B25:B27"/>
    <mergeCell ref="C25:C27"/>
    <mergeCell ref="D25:E25"/>
    <mergeCell ref="F25:G25"/>
    <mergeCell ref="H25:I25"/>
    <mergeCell ref="J25:K25"/>
    <mergeCell ref="L25:M25"/>
    <mergeCell ref="N25:O25"/>
    <mergeCell ref="B22:B24"/>
    <mergeCell ref="C22:C24"/>
    <mergeCell ref="D22:E22"/>
    <mergeCell ref="F22:G22"/>
    <mergeCell ref="H22:I22"/>
    <mergeCell ref="J22:K22"/>
    <mergeCell ref="L28:M28"/>
    <mergeCell ref="N28:O28"/>
    <mergeCell ref="B31:B33"/>
    <mergeCell ref="C31:C33"/>
    <mergeCell ref="D31:E31"/>
    <mergeCell ref="F31:G31"/>
    <mergeCell ref="H31:I31"/>
    <mergeCell ref="J31:K31"/>
    <mergeCell ref="L31:M31"/>
    <mergeCell ref="N31:O31"/>
    <mergeCell ref="B28:B30"/>
    <mergeCell ref="C28:C30"/>
    <mergeCell ref="D28:E28"/>
    <mergeCell ref="F28:G28"/>
    <mergeCell ref="H28:I28"/>
    <mergeCell ref="J28:K28"/>
    <mergeCell ref="N35:O35"/>
    <mergeCell ref="B36:B38"/>
    <mergeCell ref="C36:C38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Y37:Z42"/>
    <mergeCell ref="B39:B41"/>
    <mergeCell ref="C39:C41"/>
    <mergeCell ref="D39:E39"/>
    <mergeCell ref="F39:G39"/>
    <mergeCell ref="H39:I39"/>
    <mergeCell ref="J39:K39"/>
    <mergeCell ref="L39:M39"/>
    <mergeCell ref="N39:O39"/>
    <mergeCell ref="X40:X42"/>
    <mergeCell ref="L42:M42"/>
    <mergeCell ref="N42:O42"/>
    <mergeCell ref="B45:B47"/>
    <mergeCell ref="C45:C47"/>
    <mergeCell ref="D45:E45"/>
    <mergeCell ref="F45:G45"/>
    <mergeCell ref="H45:I45"/>
    <mergeCell ref="J45:K45"/>
    <mergeCell ref="L45:M45"/>
    <mergeCell ref="N45:O45"/>
    <mergeCell ref="B42:B44"/>
    <mergeCell ref="C42:C44"/>
    <mergeCell ref="D42:E42"/>
    <mergeCell ref="F42:G42"/>
    <mergeCell ref="H42:I42"/>
    <mergeCell ref="J42:K42"/>
    <mergeCell ref="L48:M48"/>
    <mergeCell ref="N48:O48"/>
    <mergeCell ref="B51:C51"/>
    <mergeCell ref="D51:E51"/>
    <mergeCell ref="F51:G51"/>
    <mergeCell ref="H51:I51"/>
    <mergeCell ref="J51:K51"/>
    <mergeCell ref="L51:M51"/>
    <mergeCell ref="N51:O51"/>
    <mergeCell ref="B48:B50"/>
    <mergeCell ref="C48:C50"/>
    <mergeCell ref="D48:E48"/>
    <mergeCell ref="F48:G48"/>
    <mergeCell ref="H48:I48"/>
    <mergeCell ref="J48:K48"/>
    <mergeCell ref="L52:M52"/>
    <mergeCell ref="N52:O52"/>
    <mergeCell ref="U52:V52"/>
    <mergeCell ref="B55:B57"/>
    <mergeCell ref="C55:C57"/>
    <mergeCell ref="D55:E55"/>
    <mergeCell ref="F55:G55"/>
    <mergeCell ref="H55:I55"/>
    <mergeCell ref="J55:K55"/>
    <mergeCell ref="L55:M55"/>
    <mergeCell ref="B52:B54"/>
    <mergeCell ref="C52:C54"/>
    <mergeCell ref="D52:E52"/>
    <mergeCell ref="F52:G52"/>
    <mergeCell ref="H52:I52"/>
    <mergeCell ref="J52:K52"/>
    <mergeCell ref="N55:O55"/>
    <mergeCell ref="B58:B60"/>
    <mergeCell ref="C58:C60"/>
    <mergeCell ref="D58:E58"/>
    <mergeCell ref="F58:G58"/>
    <mergeCell ref="H58:I58"/>
    <mergeCell ref="J58:K58"/>
    <mergeCell ref="L58:M58"/>
    <mergeCell ref="N58:O58"/>
    <mergeCell ref="L61:M61"/>
    <mergeCell ref="N61:O61"/>
    <mergeCell ref="B64:B66"/>
    <mergeCell ref="C64:C66"/>
    <mergeCell ref="D64:E64"/>
    <mergeCell ref="F64:G64"/>
    <mergeCell ref="H64:I64"/>
    <mergeCell ref="J64:K64"/>
    <mergeCell ref="L64:M64"/>
    <mergeCell ref="N64:O64"/>
    <mergeCell ref="B61:B63"/>
    <mergeCell ref="C61:C63"/>
    <mergeCell ref="D61:E61"/>
    <mergeCell ref="F61:G61"/>
    <mergeCell ref="H61:I61"/>
    <mergeCell ref="J61:K61"/>
    <mergeCell ref="N68:O68"/>
    <mergeCell ref="B69:B71"/>
    <mergeCell ref="C69:C71"/>
    <mergeCell ref="D69:E69"/>
    <mergeCell ref="F69:G69"/>
    <mergeCell ref="H69:I69"/>
    <mergeCell ref="J69:K69"/>
    <mergeCell ref="L69:M69"/>
    <mergeCell ref="N69:O69"/>
    <mergeCell ref="B68:C68"/>
    <mergeCell ref="D68:E68"/>
    <mergeCell ref="F68:G68"/>
    <mergeCell ref="H68:I68"/>
    <mergeCell ref="J68:K68"/>
    <mergeCell ref="L68:M68"/>
    <mergeCell ref="D71:E71"/>
    <mergeCell ref="F71:G71"/>
    <mergeCell ref="H71:I71"/>
    <mergeCell ref="J71:K71"/>
    <mergeCell ref="L71:M71"/>
    <mergeCell ref="N71:O71"/>
    <mergeCell ref="B72:B74"/>
    <mergeCell ref="C72:C74"/>
    <mergeCell ref="D72:E72"/>
    <mergeCell ref="F72:G72"/>
    <mergeCell ref="H72:I72"/>
    <mergeCell ref="J72:K72"/>
    <mergeCell ref="L72:M72"/>
    <mergeCell ref="N72:O72"/>
    <mergeCell ref="D74:E74"/>
    <mergeCell ref="F74:G74"/>
    <mergeCell ref="H74:I74"/>
    <mergeCell ref="J74:K74"/>
    <mergeCell ref="L74:M74"/>
    <mergeCell ref="N74:O74"/>
    <mergeCell ref="B75:B77"/>
    <mergeCell ref="C75:C77"/>
    <mergeCell ref="D75:E75"/>
    <mergeCell ref="F75:G75"/>
    <mergeCell ref="H75:I75"/>
    <mergeCell ref="J75:K75"/>
    <mergeCell ref="L75:M75"/>
    <mergeCell ref="N75:O75"/>
    <mergeCell ref="D77:E77"/>
    <mergeCell ref="F77:G77"/>
    <mergeCell ref="H77:I77"/>
    <mergeCell ref="J77:K77"/>
    <mergeCell ref="L77:M77"/>
    <mergeCell ref="N77:O77"/>
    <mergeCell ref="B78:B80"/>
    <mergeCell ref="C78:C80"/>
    <mergeCell ref="D78:E78"/>
    <mergeCell ref="F78:G78"/>
    <mergeCell ref="H78:I78"/>
    <mergeCell ref="J78:K78"/>
    <mergeCell ref="L78:M78"/>
    <mergeCell ref="N78:O78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L81:M81"/>
    <mergeCell ref="N81:O81"/>
    <mergeCell ref="B82:B84"/>
    <mergeCell ref="C82:C84"/>
    <mergeCell ref="D82:E82"/>
    <mergeCell ref="F82:G82"/>
    <mergeCell ref="L82:M82"/>
    <mergeCell ref="N82:O82"/>
    <mergeCell ref="D83:E83"/>
    <mergeCell ref="F83:G83"/>
    <mergeCell ref="D84:G84"/>
    <mergeCell ref="L84:O84"/>
    <mergeCell ref="J87:K87"/>
    <mergeCell ref="L87:O87"/>
    <mergeCell ref="B88:B90"/>
    <mergeCell ref="C88:C90"/>
    <mergeCell ref="D88:E88"/>
    <mergeCell ref="F88:G88"/>
    <mergeCell ref="H88:I88"/>
    <mergeCell ref="J88:K88"/>
    <mergeCell ref="L88:M88"/>
    <mergeCell ref="N88:O88"/>
    <mergeCell ref="B85:B87"/>
    <mergeCell ref="C85:C87"/>
    <mergeCell ref="D85:E85"/>
    <mergeCell ref="F85:G85"/>
    <mergeCell ref="L85:M85"/>
    <mergeCell ref="N85:O85"/>
    <mergeCell ref="D86:E86"/>
    <mergeCell ref="F86:G86"/>
    <mergeCell ref="D87:G87"/>
    <mergeCell ref="H87:I87"/>
    <mergeCell ref="L92:O92"/>
    <mergeCell ref="D93:G93"/>
    <mergeCell ref="H93:I93"/>
    <mergeCell ref="J93:K93"/>
    <mergeCell ref="L93:O93"/>
    <mergeCell ref="D90:G90"/>
    <mergeCell ref="H90:K90"/>
    <mergeCell ref="L90:O90"/>
    <mergeCell ref="B91:B93"/>
    <mergeCell ref="C91:C93"/>
    <mergeCell ref="D91:G91"/>
    <mergeCell ref="H91:I91"/>
    <mergeCell ref="J91:K91"/>
    <mergeCell ref="L91:O91"/>
    <mergeCell ref="D92:G92"/>
  </mergeCells>
  <pageMargins left="0.7" right="0.7" top="0.75" bottom="0.75" header="0.3" footer="0.3"/>
  <pageSetup paperSize="9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X103"/>
  <sheetViews>
    <sheetView showZeros="0" zoomScaleNormal="100" workbookViewId="0">
      <selection activeCell="AN64" sqref="AN64"/>
    </sheetView>
  </sheetViews>
  <sheetFormatPr defaultRowHeight="14.25"/>
  <cols>
    <col min="1" max="1" width="1.5703125" style="9" customWidth="1"/>
    <col min="2" max="2" width="2.7109375" style="9" customWidth="1"/>
    <col min="3" max="3" width="14.140625" style="3" customWidth="1"/>
    <col min="4" max="4" width="2" style="5" customWidth="1"/>
    <col min="5" max="6" width="4.42578125" style="3" customWidth="1"/>
    <col min="7" max="8" width="2.7109375" style="3" customWidth="1"/>
    <col min="9" max="9" width="4.85546875" style="3" customWidth="1"/>
    <col min="10" max="10" width="0.85546875" style="9" customWidth="1"/>
    <col min="11" max="11" width="2" style="5" customWidth="1"/>
    <col min="12" max="13" width="4.42578125" style="3" customWidth="1"/>
    <col min="14" max="15" width="2.7109375" style="3" customWidth="1"/>
    <col min="16" max="16" width="4.85546875" style="3" customWidth="1"/>
    <col min="17" max="17" width="0.85546875" style="9" customWidth="1"/>
    <col min="18" max="18" width="2" style="5" customWidth="1"/>
    <col min="19" max="20" width="4.42578125" style="3" customWidth="1"/>
    <col min="21" max="22" width="2.7109375" style="3" customWidth="1"/>
    <col min="23" max="23" width="4.85546875" style="3" customWidth="1"/>
    <col min="24" max="24" width="0.85546875" style="9" customWidth="1"/>
    <col min="25" max="25" width="2" style="5" customWidth="1"/>
    <col min="26" max="27" width="4.42578125" style="3" customWidth="1"/>
    <col min="28" max="29" width="2.7109375" style="3" customWidth="1"/>
    <col min="30" max="30" width="4.85546875" style="3" customWidth="1"/>
    <col min="31" max="31" width="0.85546875" style="9" customWidth="1"/>
    <col min="32" max="32" width="2" style="5" customWidth="1"/>
    <col min="33" max="34" width="4.42578125" style="3" customWidth="1"/>
    <col min="35" max="36" width="2.7109375" style="3" customWidth="1"/>
    <col min="37" max="37" width="4.85546875" style="3" customWidth="1"/>
    <col min="38" max="38" width="1.5703125" style="9" customWidth="1"/>
    <col min="39" max="39" width="2.7109375" style="9" customWidth="1"/>
    <col min="40" max="40" width="14.140625" style="3" customWidth="1"/>
    <col min="41" max="41" width="2" style="5" customWidth="1"/>
    <col min="42" max="43" width="4.42578125" style="3" customWidth="1"/>
    <col min="44" max="45" width="2.7109375" style="3" customWidth="1"/>
    <col min="46" max="46" width="4.85546875" style="3" customWidth="1"/>
    <col min="47" max="47" width="0.85546875" style="9" customWidth="1"/>
    <col min="48" max="48" width="2" style="5" customWidth="1"/>
    <col min="49" max="50" width="4.42578125" style="3" customWidth="1"/>
    <col min="51" max="52" width="2.7109375" style="3" customWidth="1"/>
    <col min="53" max="53" width="4.85546875" style="3" customWidth="1"/>
    <col min="54" max="54" width="0.85546875" style="9" customWidth="1"/>
    <col min="55" max="55" width="2" style="5" customWidth="1"/>
    <col min="56" max="57" width="4.42578125" style="3" customWidth="1"/>
    <col min="58" max="59" width="2.7109375" style="3" customWidth="1"/>
    <col min="60" max="60" width="4.85546875" style="3" customWidth="1"/>
    <col min="61" max="61" width="0.85546875" style="9" customWidth="1"/>
    <col min="62" max="62" width="2" style="5" customWidth="1"/>
    <col min="63" max="64" width="4.42578125" style="3" customWidth="1"/>
    <col min="65" max="66" width="2.7109375" style="3" customWidth="1"/>
    <col min="67" max="67" width="4.85546875" style="3" customWidth="1"/>
    <col min="68" max="68" width="0.85546875" style="9" customWidth="1"/>
    <col min="69" max="69" width="2" style="5" customWidth="1"/>
    <col min="70" max="71" width="4.42578125" style="3" customWidth="1"/>
    <col min="72" max="73" width="2.7109375" style="3" customWidth="1"/>
    <col min="74" max="74" width="4.85546875" style="3" customWidth="1"/>
    <col min="75" max="76" width="9.140625" style="9"/>
    <col min="77" max="16384" width="9.140625" style="3"/>
  </cols>
  <sheetData>
    <row r="1" spans="2:74" ht="15" customHeight="1">
      <c r="B1" s="301" t="s">
        <v>23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M1" s="301" t="s">
        <v>23</v>
      </c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BT1" s="302"/>
      <c r="BU1" s="302"/>
      <c r="BV1" s="302"/>
    </row>
    <row r="2" spans="2:74" ht="15" customHeight="1"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</row>
    <row r="3" spans="2:74" ht="15" customHeight="1">
      <c r="B3" s="285" t="s">
        <v>15</v>
      </c>
      <c r="C3" s="286"/>
      <c r="D3" s="287" t="str">
        <f>SPELERS!C3</f>
        <v>Denis Kroonen</v>
      </c>
      <c r="E3" s="288"/>
      <c r="F3" s="288"/>
      <c r="G3" s="288"/>
      <c r="H3" s="288"/>
      <c r="I3" s="288"/>
      <c r="J3" s="154"/>
      <c r="K3" s="287" t="str">
        <f>SPELERS!C4</f>
        <v>Erik Wennekes</v>
      </c>
      <c r="L3" s="288"/>
      <c r="M3" s="288"/>
      <c r="N3" s="288"/>
      <c r="O3" s="288"/>
      <c r="P3" s="288"/>
      <c r="Q3" s="154"/>
      <c r="R3" s="287" t="str">
        <f>SPELERS!C5</f>
        <v>Marco Ubbink</v>
      </c>
      <c r="S3" s="288"/>
      <c r="T3" s="288"/>
      <c r="U3" s="288"/>
      <c r="V3" s="288"/>
      <c r="W3" s="288"/>
      <c r="X3" s="154"/>
      <c r="Y3" s="287" t="str">
        <f>SPELERS!C6</f>
        <v>Ernst Driessen</v>
      </c>
      <c r="Z3" s="288"/>
      <c r="AA3" s="288"/>
      <c r="AB3" s="288"/>
      <c r="AC3" s="288"/>
      <c r="AD3" s="288"/>
      <c r="AE3" s="154"/>
      <c r="AF3" s="287" t="str">
        <f>SPELERS!C7</f>
        <v>Johan Jansink</v>
      </c>
      <c r="AG3" s="288"/>
      <c r="AH3" s="288"/>
      <c r="AI3" s="288"/>
      <c r="AJ3" s="288"/>
      <c r="AK3" s="289"/>
      <c r="AM3" s="285" t="s">
        <v>15</v>
      </c>
      <c r="AN3" s="286"/>
      <c r="AO3" s="287" t="str">
        <f>SPELERS!C8</f>
        <v>Jeroen Driessen</v>
      </c>
      <c r="AP3" s="288"/>
      <c r="AQ3" s="288"/>
      <c r="AR3" s="288"/>
      <c r="AS3" s="288"/>
      <c r="AT3" s="288"/>
      <c r="AU3" s="154"/>
      <c r="AV3" s="287" t="str">
        <f>SPELERS!C9</f>
        <v>Adrie van de Laar</v>
      </c>
      <c r="AW3" s="288"/>
      <c r="AX3" s="288"/>
      <c r="AY3" s="288"/>
      <c r="AZ3" s="288"/>
      <c r="BA3" s="288"/>
      <c r="BB3" s="154"/>
      <c r="BC3" s="287" t="str">
        <f>SPELERS!C10</f>
        <v>Ria van de Ven-L</v>
      </c>
      <c r="BD3" s="288"/>
      <c r="BE3" s="288"/>
      <c r="BF3" s="288"/>
      <c r="BG3" s="288"/>
      <c r="BH3" s="288"/>
      <c r="BI3" s="154"/>
      <c r="BJ3" s="287" t="str">
        <f>SPELERS!C11</f>
        <v>Herold Slettenaar</v>
      </c>
      <c r="BK3" s="288"/>
      <c r="BL3" s="288"/>
      <c r="BM3" s="288"/>
      <c r="BN3" s="288"/>
      <c r="BO3" s="288"/>
      <c r="BP3" s="154"/>
      <c r="BQ3" s="287" t="str">
        <f>SPELERS!C12</f>
        <v>Ton van Heumen</v>
      </c>
      <c r="BR3" s="288"/>
      <c r="BS3" s="288"/>
      <c r="BT3" s="288"/>
      <c r="BU3" s="288"/>
      <c r="BV3" s="289"/>
    </row>
    <row r="4" spans="2:74" ht="15" customHeight="1">
      <c r="B4" s="281" t="s">
        <v>16</v>
      </c>
      <c r="C4" s="282"/>
      <c r="D4" s="279" t="s">
        <v>4</v>
      </c>
      <c r="E4" s="20" t="s">
        <v>0</v>
      </c>
      <c r="F4" s="20" t="s">
        <v>0</v>
      </c>
      <c r="G4" s="277" t="s">
        <v>5</v>
      </c>
      <c r="H4" s="278" t="s">
        <v>5</v>
      </c>
      <c r="I4" s="53" t="s">
        <v>1</v>
      </c>
      <c r="J4" s="52"/>
      <c r="K4" s="280" t="s">
        <v>4</v>
      </c>
      <c r="L4" s="20" t="s">
        <v>0</v>
      </c>
      <c r="M4" s="20" t="s">
        <v>0</v>
      </c>
      <c r="N4" s="277" t="s">
        <v>5</v>
      </c>
      <c r="O4" s="278" t="s">
        <v>5</v>
      </c>
      <c r="P4" s="49" t="s">
        <v>1</v>
      </c>
      <c r="Q4" s="52"/>
      <c r="R4" s="279" t="s">
        <v>4</v>
      </c>
      <c r="S4" s="20" t="s">
        <v>0</v>
      </c>
      <c r="T4" s="20" t="s">
        <v>0</v>
      </c>
      <c r="U4" s="277" t="s">
        <v>5</v>
      </c>
      <c r="V4" s="278" t="s">
        <v>5</v>
      </c>
      <c r="W4" s="49" t="s">
        <v>1</v>
      </c>
      <c r="X4" s="52"/>
      <c r="Y4" s="279" t="s">
        <v>4</v>
      </c>
      <c r="Z4" s="20" t="s">
        <v>0</v>
      </c>
      <c r="AA4" s="20" t="s">
        <v>0</v>
      </c>
      <c r="AB4" s="277" t="s">
        <v>5</v>
      </c>
      <c r="AC4" s="278" t="s">
        <v>5</v>
      </c>
      <c r="AD4" s="49" t="s">
        <v>1</v>
      </c>
      <c r="AE4" s="52"/>
      <c r="AF4" s="279" t="s">
        <v>4</v>
      </c>
      <c r="AG4" s="20" t="s">
        <v>0</v>
      </c>
      <c r="AH4" s="20" t="s">
        <v>0</v>
      </c>
      <c r="AI4" s="277" t="s">
        <v>5</v>
      </c>
      <c r="AJ4" s="278" t="s">
        <v>5</v>
      </c>
      <c r="AK4" s="49" t="s">
        <v>1</v>
      </c>
      <c r="AM4" s="281" t="s">
        <v>17</v>
      </c>
      <c r="AN4" s="282"/>
      <c r="AO4" s="279" t="s">
        <v>4</v>
      </c>
      <c r="AP4" s="20" t="s">
        <v>0</v>
      </c>
      <c r="AQ4" s="20" t="s">
        <v>0</v>
      </c>
      <c r="AR4" s="277" t="s">
        <v>5</v>
      </c>
      <c r="AS4" s="278" t="s">
        <v>5</v>
      </c>
      <c r="AT4" s="53" t="s">
        <v>1</v>
      </c>
      <c r="AU4" s="52"/>
      <c r="AV4" s="280" t="s">
        <v>4</v>
      </c>
      <c r="AW4" s="20" t="s">
        <v>0</v>
      </c>
      <c r="AX4" s="20" t="s">
        <v>0</v>
      </c>
      <c r="AY4" s="277" t="s">
        <v>5</v>
      </c>
      <c r="AZ4" s="278" t="s">
        <v>5</v>
      </c>
      <c r="BA4" s="49" t="s">
        <v>1</v>
      </c>
      <c r="BB4" s="52"/>
      <c r="BC4" s="279" t="s">
        <v>4</v>
      </c>
      <c r="BD4" s="20" t="s">
        <v>0</v>
      </c>
      <c r="BE4" s="20" t="s">
        <v>0</v>
      </c>
      <c r="BF4" s="277" t="s">
        <v>5</v>
      </c>
      <c r="BG4" s="278" t="s">
        <v>5</v>
      </c>
      <c r="BH4" s="49" t="s">
        <v>1</v>
      </c>
      <c r="BI4" s="52"/>
      <c r="BJ4" s="279" t="s">
        <v>4</v>
      </c>
      <c r="BK4" s="20" t="s">
        <v>0</v>
      </c>
      <c r="BL4" s="20" t="s">
        <v>0</v>
      </c>
      <c r="BM4" s="277" t="s">
        <v>5</v>
      </c>
      <c r="BN4" s="278" t="s">
        <v>5</v>
      </c>
      <c r="BO4" s="49" t="s">
        <v>1</v>
      </c>
      <c r="BP4" s="52"/>
      <c r="BQ4" s="279" t="s">
        <v>4</v>
      </c>
      <c r="BR4" s="20" t="s">
        <v>0</v>
      </c>
      <c r="BS4" s="20" t="s">
        <v>0</v>
      </c>
      <c r="BT4" s="277" t="s">
        <v>5</v>
      </c>
      <c r="BU4" s="278" t="s">
        <v>5</v>
      </c>
      <c r="BV4" s="49" t="s">
        <v>1</v>
      </c>
    </row>
    <row r="5" spans="2:74" ht="15" customHeight="1" thickBot="1">
      <c r="B5" s="283"/>
      <c r="C5" s="284"/>
      <c r="D5" s="279"/>
      <c r="E5" s="11" t="s">
        <v>2</v>
      </c>
      <c r="F5" s="12" t="s">
        <v>3</v>
      </c>
      <c r="G5" s="277"/>
      <c r="H5" s="278"/>
      <c r="I5" s="53" t="s">
        <v>0</v>
      </c>
      <c r="J5" s="52"/>
      <c r="K5" s="280"/>
      <c r="L5" s="11" t="s">
        <v>2</v>
      </c>
      <c r="M5" s="12" t="s">
        <v>3</v>
      </c>
      <c r="N5" s="277"/>
      <c r="O5" s="278"/>
      <c r="P5" s="49" t="s">
        <v>0</v>
      </c>
      <c r="Q5" s="52"/>
      <c r="R5" s="279"/>
      <c r="S5" s="11" t="s">
        <v>2</v>
      </c>
      <c r="T5" s="12" t="s">
        <v>3</v>
      </c>
      <c r="U5" s="277"/>
      <c r="V5" s="278"/>
      <c r="W5" s="49" t="s">
        <v>0</v>
      </c>
      <c r="X5" s="52"/>
      <c r="Y5" s="279"/>
      <c r="Z5" s="11" t="s">
        <v>2</v>
      </c>
      <c r="AA5" s="12" t="s">
        <v>3</v>
      </c>
      <c r="AB5" s="277"/>
      <c r="AC5" s="278"/>
      <c r="AD5" s="49" t="s">
        <v>0</v>
      </c>
      <c r="AE5" s="52"/>
      <c r="AF5" s="279"/>
      <c r="AG5" s="11" t="s">
        <v>2</v>
      </c>
      <c r="AH5" s="12" t="s">
        <v>3</v>
      </c>
      <c r="AI5" s="277"/>
      <c r="AJ5" s="278"/>
      <c r="AK5" s="49" t="s">
        <v>0</v>
      </c>
      <c r="AM5" s="283"/>
      <c r="AN5" s="284"/>
      <c r="AO5" s="279"/>
      <c r="AP5" s="11" t="s">
        <v>2</v>
      </c>
      <c r="AQ5" s="12" t="s">
        <v>3</v>
      </c>
      <c r="AR5" s="277"/>
      <c r="AS5" s="278"/>
      <c r="AT5" s="53" t="s">
        <v>0</v>
      </c>
      <c r="AU5" s="52"/>
      <c r="AV5" s="280"/>
      <c r="AW5" s="11" t="s">
        <v>2</v>
      </c>
      <c r="AX5" s="12" t="s">
        <v>3</v>
      </c>
      <c r="AY5" s="277"/>
      <c r="AZ5" s="278"/>
      <c r="BA5" s="49" t="s">
        <v>0</v>
      </c>
      <c r="BB5" s="52"/>
      <c r="BC5" s="279"/>
      <c r="BD5" s="11" t="s">
        <v>2</v>
      </c>
      <c r="BE5" s="12" t="s">
        <v>3</v>
      </c>
      <c r="BF5" s="277"/>
      <c r="BG5" s="278"/>
      <c r="BH5" s="49" t="s">
        <v>0</v>
      </c>
      <c r="BI5" s="52"/>
      <c r="BJ5" s="279"/>
      <c r="BK5" s="11" t="s">
        <v>2</v>
      </c>
      <c r="BL5" s="12" t="s">
        <v>3</v>
      </c>
      <c r="BM5" s="277"/>
      <c r="BN5" s="278"/>
      <c r="BO5" s="49" t="s">
        <v>0</v>
      </c>
      <c r="BP5" s="52"/>
      <c r="BQ5" s="279"/>
      <c r="BR5" s="11" t="s">
        <v>2</v>
      </c>
      <c r="BS5" s="12" t="s">
        <v>3</v>
      </c>
      <c r="BT5" s="277"/>
      <c r="BU5" s="278"/>
      <c r="BV5" s="49" t="s">
        <v>0</v>
      </c>
    </row>
    <row r="6" spans="2:74" ht="15" customHeight="1">
      <c r="B6" s="274">
        <v>1</v>
      </c>
      <c r="C6" s="50" t="s">
        <v>307</v>
      </c>
      <c r="D6" s="236" t="s">
        <v>369</v>
      </c>
      <c r="E6" s="237"/>
      <c r="F6" s="237"/>
      <c r="G6" s="237"/>
      <c r="H6" s="237"/>
      <c r="I6" s="238"/>
      <c r="J6" s="156"/>
      <c r="K6" s="110">
        <v>1</v>
      </c>
      <c r="L6" s="15">
        <v>29</v>
      </c>
      <c r="M6" s="15">
        <v>50</v>
      </c>
      <c r="N6" s="242">
        <v>1</v>
      </c>
      <c r="O6" s="242">
        <v>1</v>
      </c>
      <c r="P6" s="234">
        <v>1</v>
      </c>
      <c r="Q6" s="156"/>
      <c r="R6" s="107">
        <v>1</v>
      </c>
      <c r="S6" s="15">
        <v>35</v>
      </c>
      <c r="T6" s="15">
        <v>50</v>
      </c>
      <c r="U6" s="242"/>
      <c r="V6" s="242">
        <v>2</v>
      </c>
      <c r="W6" s="234">
        <v>0</v>
      </c>
      <c r="X6" s="156"/>
      <c r="Y6" s="107">
        <v>1</v>
      </c>
      <c r="Z6" s="15">
        <v>50</v>
      </c>
      <c r="AA6" s="15">
        <v>28</v>
      </c>
      <c r="AB6" s="242">
        <v>2</v>
      </c>
      <c r="AC6" s="242">
        <v>0</v>
      </c>
      <c r="AD6" s="234">
        <v>3</v>
      </c>
      <c r="AE6" s="52"/>
      <c r="AF6" s="107">
        <v>1</v>
      </c>
      <c r="AG6" s="15">
        <v>50</v>
      </c>
      <c r="AH6" s="15">
        <v>33</v>
      </c>
      <c r="AI6" s="242">
        <v>2</v>
      </c>
      <c r="AJ6" s="242">
        <v>0</v>
      </c>
      <c r="AK6" s="244">
        <v>3</v>
      </c>
      <c r="AM6" s="274">
        <v>1</v>
      </c>
      <c r="AN6" s="50" t="s">
        <v>317</v>
      </c>
      <c r="AO6" s="236" t="s">
        <v>375</v>
      </c>
      <c r="AP6" s="237"/>
      <c r="AQ6" s="237"/>
      <c r="AR6" s="237"/>
      <c r="AS6" s="237"/>
      <c r="AT6" s="238"/>
      <c r="AU6" s="156"/>
      <c r="AV6" s="110">
        <v>1</v>
      </c>
      <c r="AW6" s="15">
        <v>50</v>
      </c>
      <c r="AX6" s="15">
        <v>41</v>
      </c>
      <c r="AY6" s="242">
        <v>1</v>
      </c>
      <c r="AZ6" s="242">
        <v>1</v>
      </c>
      <c r="BA6" s="234">
        <v>1</v>
      </c>
      <c r="BB6" s="156"/>
      <c r="BC6" s="107">
        <v>1</v>
      </c>
      <c r="BD6" s="15">
        <v>50</v>
      </c>
      <c r="BE6" s="15">
        <v>45</v>
      </c>
      <c r="BF6" s="242">
        <v>1</v>
      </c>
      <c r="BG6" s="242">
        <v>1</v>
      </c>
      <c r="BH6" s="234">
        <v>1</v>
      </c>
      <c r="BI6" s="156"/>
      <c r="BJ6" s="107">
        <v>1</v>
      </c>
      <c r="BK6" s="15">
        <v>50</v>
      </c>
      <c r="BL6" s="15">
        <v>32</v>
      </c>
      <c r="BM6" s="242">
        <v>2</v>
      </c>
      <c r="BN6" s="242">
        <v>0</v>
      </c>
      <c r="BO6" s="234">
        <v>3</v>
      </c>
      <c r="BP6" s="156"/>
      <c r="BQ6" s="107">
        <v>1</v>
      </c>
      <c r="BR6" s="15">
        <v>50</v>
      </c>
      <c r="BS6" s="15">
        <v>32</v>
      </c>
      <c r="BT6" s="242">
        <v>2</v>
      </c>
      <c r="BU6" s="242"/>
      <c r="BV6" s="244">
        <v>3</v>
      </c>
    </row>
    <row r="7" spans="2:74" ht="15" customHeight="1" thickBot="1">
      <c r="B7" s="275"/>
      <c r="C7" s="51" t="s">
        <v>308</v>
      </c>
      <c r="D7" s="239" t="s">
        <v>370</v>
      </c>
      <c r="E7" s="240"/>
      <c r="F7" s="240"/>
      <c r="G7" s="240"/>
      <c r="H7" s="240"/>
      <c r="I7" s="241"/>
      <c r="J7" s="156"/>
      <c r="K7" s="111">
        <v>2</v>
      </c>
      <c r="L7" s="105">
        <v>50</v>
      </c>
      <c r="M7" s="105">
        <v>45</v>
      </c>
      <c r="N7" s="243"/>
      <c r="O7" s="243"/>
      <c r="P7" s="235"/>
      <c r="Q7" s="156"/>
      <c r="R7" s="108">
        <v>2</v>
      </c>
      <c r="S7" s="105">
        <v>49</v>
      </c>
      <c r="T7" s="105">
        <v>50</v>
      </c>
      <c r="U7" s="243"/>
      <c r="V7" s="243"/>
      <c r="W7" s="235"/>
      <c r="X7" s="156"/>
      <c r="Y7" s="108">
        <v>2</v>
      </c>
      <c r="Z7" s="105">
        <v>50</v>
      </c>
      <c r="AA7" s="105">
        <v>34</v>
      </c>
      <c r="AB7" s="243"/>
      <c r="AC7" s="243"/>
      <c r="AD7" s="235"/>
      <c r="AE7" s="156"/>
      <c r="AF7" s="108">
        <v>2</v>
      </c>
      <c r="AG7" s="105">
        <v>50</v>
      </c>
      <c r="AH7" s="105">
        <v>37</v>
      </c>
      <c r="AI7" s="243"/>
      <c r="AJ7" s="243"/>
      <c r="AK7" s="245"/>
      <c r="AM7" s="275"/>
      <c r="AN7" s="51" t="s">
        <v>314</v>
      </c>
      <c r="AO7" s="239" t="s">
        <v>377</v>
      </c>
      <c r="AP7" s="240"/>
      <c r="AQ7" s="240"/>
      <c r="AR7" s="240"/>
      <c r="AS7" s="240"/>
      <c r="AT7" s="241"/>
      <c r="AU7" s="156"/>
      <c r="AV7" s="111">
        <v>2</v>
      </c>
      <c r="AW7" s="105">
        <v>25</v>
      </c>
      <c r="AX7" s="105">
        <v>50</v>
      </c>
      <c r="AY7" s="243"/>
      <c r="AZ7" s="243"/>
      <c r="BA7" s="235"/>
      <c r="BB7" s="156"/>
      <c r="BC7" s="108">
        <v>2</v>
      </c>
      <c r="BD7" s="105">
        <v>45</v>
      </c>
      <c r="BE7" s="105">
        <v>50</v>
      </c>
      <c r="BF7" s="243"/>
      <c r="BG7" s="243"/>
      <c r="BH7" s="235"/>
      <c r="BI7" s="156"/>
      <c r="BJ7" s="108">
        <v>2</v>
      </c>
      <c r="BK7" s="105">
        <v>50</v>
      </c>
      <c r="BL7" s="105">
        <v>16</v>
      </c>
      <c r="BM7" s="243"/>
      <c r="BN7" s="243"/>
      <c r="BO7" s="235"/>
      <c r="BP7" s="156"/>
      <c r="BQ7" s="108">
        <v>2</v>
      </c>
      <c r="BR7" s="105">
        <v>50</v>
      </c>
      <c r="BS7" s="105">
        <v>11</v>
      </c>
      <c r="BT7" s="243"/>
      <c r="BU7" s="243"/>
      <c r="BV7" s="245"/>
    </row>
    <row r="8" spans="2:74" ht="15" customHeight="1">
      <c r="B8" s="274">
        <v>2</v>
      </c>
      <c r="C8" s="50" t="s">
        <v>309</v>
      </c>
      <c r="D8" s="107">
        <v>1</v>
      </c>
      <c r="E8" s="15">
        <f>M6</f>
        <v>50</v>
      </c>
      <c r="F8" s="15">
        <f>L6</f>
        <v>29</v>
      </c>
      <c r="G8" s="242">
        <f>O6</f>
        <v>1</v>
      </c>
      <c r="H8" s="242">
        <f>N6</f>
        <v>1</v>
      </c>
      <c r="I8" s="234">
        <v>1</v>
      </c>
      <c r="J8" s="157"/>
      <c r="K8" s="236" t="s">
        <v>371</v>
      </c>
      <c r="L8" s="237"/>
      <c r="M8" s="237"/>
      <c r="N8" s="237"/>
      <c r="O8" s="237"/>
      <c r="P8" s="238"/>
      <c r="Q8" s="157"/>
      <c r="R8" s="107">
        <v>1</v>
      </c>
      <c r="S8" s="15">
        <v>50</v>
      </c>
      <c r="T8" s="15">
        <v>35</v>
      </c>
      <c r="U8" s="242">
        <v>1</v>
      </c>
      <c r="V8" s="242">
        <v>1</v>
      </c>
      <c r="W8" s="234">
        <v>1</v>
      </c>
      <c r="X8" s="157"/>
      <c r="Y8" s="107">
        <v>1</v>
      </c>
      <c r="Z8" s="15">
        <v>50</v>
      </c>
      <c r="AA8" s="15">
        <v>44</v>
      </c>
      <c r="AB8" s="242">
        <v>2</v>
      </c>
      <c r="AC8" s="242">
        <v>0</v>
      </c>
      <c r="AD8" s="234">
        <v>3</v>
      </c>
      <c r="AE8" s="156"/>
      <c r="AF8" s="107">
        <v>1</v>
      </c>
      <c r="AG8" s="15">
        <v>29</v>
      </c>
      <c r="AH8" s="15">
        <v>50</v>
      </c>
      <c r="AI8" s="242">
        <v>1</v>
      </c>
      <c r="AJ8" s="242">
        <v>1</v>
      </c>
      <c r="AK8" s="244">
        <v>1</v>
      </c>
      <c r="AM8" s="274">
        <v>2</v>
      </c>
      <c r="AN8" s="50" t="s">
        <v>318</v>
      </c>
      <c r="AO8" s="107">
        <v>1</v>
      </c>
      <c r="AP8" s="15">
        <f>AX6</f>
        <v>41</v>
      </c>
      <c r="AQ8" s="15">
        <f>AW6</f>
        <v>50</v>
      </c>
      <c r="AR8" s="242">
        <f>AZ6</f>
        <v>1</v>
      </c>
      <c r="AS8" s="242">
        <f>AY6</f>
        <v>1</v>
      </c>
      <c r="AT8" s="234">
        <v>1</v>
      </c>
      <c r="AU8" s="157"/>
      <c r="AV8" s="236" t="s">
        <v>378</v>
      </c>
      <c r="AW8" s="237"/>
      <c r="AX8" s="237"/>
      <c r="AY8" s="237"/>
      <c r="AZ8" s="237"/>
      <c r="BA8" s="238"/>
      <c r="BB8" s="157"/>
      <c r="BC8" s="107">
        <v>1</v>
      </c>
      <c r="BD8" s="15">
        <v>37</v>
      </c>
      <c r="BE8" s="15">
        <v>50</v>
      </c>
      <c r="BF8" s="242">
        <v>1</v>
      </c>
      <c r="BG8" s="242">
        <v>1</v>
      </c>
      <c r="BH8" s="234">
        <v>1</v>
      </c>
      <c r="BI8" s="157"/>
      <c r="BJ8" s="107">
        <v>1</v>
      </c>
      <c r="BK8" s="15">
        <v>50</v>
      </c>
      <c r="BL8" s="15">
        <v>25</v>
      </c>
      <c r="BM8" s="242">
        <v>1</v>
      </c>
      <c r="BN8" s="242">
        <v>1</v>
      </c>
      <c r="BO8" s="234">
        <v>1</v>
      </c>
      <c r="BP8" s="157"/>
      <c r="BQ8" s="107">
        <v>1</v>
      </c>
      <c r="BR8" s="15">
        <v>50</v>
      </c>
      <c r="BS8" s="15">
        <v>32</v>
      </c>
      <c r="BT8" s="242">
        <v>2</v>
      </c>
      <c r="BU8" s="242">
        <v>0</v>
      </c>
      <c r="BV8" s="244">
        <v>3</v>
      </c>
    </row>
    <row r="9" spans="2:74" ht="15" customHeight="1" thickBot="1">
      <c r="B9" s="275"/>
      <c r="C9" s="51" t="s">
        <v>310</v>
      </c>
      <c r="D9" s="108">
        <v>2</v>
      </c>
      <c r="E9" s="105">
        <f>M7</f>
        <v>45</v>
      </c>
      <c r="F9" s="105">
        <f>L7</f>
        <v>50</v>
      </c>
      <c r="G9" s="243"/>
      <c r="H9" s="243"/>
      <c r="I9" s="235"/>
      <c r="J9" s="157"/>
      <c r="K9" s="239" t="s">
        <v>372</v>
      </c>
      <c r="L9" s="240"/>
      <c r="M9" s="240"/>
      <c r="N9" s="240"/>
      <c r="O9" s="240"/>
      <c r="P9" s="241"/>
      <c r="Q9" s="157"/>
      <c r="R9" s="108">
        <v>2</v>
      </c>
      <c r="S9" s="105">
        <v>33</v>
      </c>
      <c r="T9" s="105">
        <v>50</v>
      </c>
      <c r="U9" s="243"/>
      <c r="V9" s="243"/>
      <c r="W9" s="235"/>
      <c r="X9" s="157"/>
      <c r="Y9" s="108">
        <v>2</v>
      </c>
      <c r="Z9" s="105">
        <v>50</v>
      </c>
      <c r="AA9" s="105">
        <v>13</v>
      </c>
      <c r="AB9" s="243"/>
      <c r="AC9" s="243"/>
      <c r="AD9" s="235"/>
      <c r="AE9" s="157"/>
      <c r="AF9" s="108">
        <v>2</v>
      </c>
      <c r="AG9" s="105">
        <v>50</v>
      </c>
      <c r="AH9" s="105">
        <v>44</v>
      </c>
      <c r="AI9" s="243"/>
      <c r="AJ9" s="243"/>
      <c r="AK9" s="245"/>
      <c r="AM9" s="275"/>
      <c r="AN9" s="51" t="s">
        <v>319</v>
      </c>
      <c r="AO9" s="108">
        <v>2</v>
      </c>
      <c r="AP9" s="105">
        <f>AX7</f>
        <v>50</v>
      </c>
      <c r="AQ9" s="105">
        <f>AW7</f>
        <v>25</v>
      </c>
      <c r="AR9" s="243"/>
      <c r="AS9" s="243"/>
      <c r="AT9" s="235"/>
      <c r="AU9" s="157"/>
      <c r="AV9" s="239" t="s">
        <v>379</v>
      </c>
      <c r="AW9" s="240"/>
      <c r="AX9" s="240"/>
      <c r="AY9" s="240"/>
      <c r="AZ9" s="240"/>
      <c r="BA9" s="241"/>
      <c r="BB9" s="157"/>
      <c r="BC9" s="108">
        <v>2</v>
      </c>
      <c r="BD9" s="105">
        <v>50</v>
      </c>
      <c r="BE9" s="105">
        <v>46</v>
      </c>
      <c r="BF9" s="243"/>
      <c r="BG9" s="243"/>
      <c r="BH9" s="235"/>
      <c r="BI9" s="157"/>
      <c r="BJ9" s="108">
        <v>2</v>
      </c>
      <c r="BK9" s="105">
        <v>40</v>
      </c>
      <c r="BL9" s="105">
        <v>50</v>
      </c>
      <c r="BM9" s="243"/>
      <c r="BN9" s="243"/>
      <c r="BO9" s="235"/>
      <c r="BP9" s="157"/>
      <c r="BQ9" s="108">
        <v>2</v>
      </c>
      <c r="BR9" s="105">
        <v>50</v>
      </c>
      <c r="BS9" s="105">
        <v>13</v>
      </c>
      <c r="BT9" s="243"/>
      <c r="BU9" s="243"/>
      <c r="BV9" s="245"/>
    </row>
    <row r="10" spans="2:74" ht="15" customHeight="1">
      <c r="B10" s="274">
        <v>3</v>
      </c>
      <c r="C10" s="50" t="s">
        <v>311</v>
      </c>
      <c r="D10" s="107">
        <v>1</v>
      </c>
      <c r="E10" s="15">
        <f>T6</f>
        <v>50</v>
      </c>
      <c r="F10" s="15">
        <f>S6</f>
        <v>35</v>
      </c>
      <c r="G10" s="242">
        <f>V6</f>
        <v>2</v>
      </c>
      <c r="H10" s="242">
        <f>U6</f>
        <v>0</v>
      </c>
      <c r="I10" s="234">
        <v>3</v>
      </c>
      <c r="J10" s="157"/>
      <c r="K10" s="110">
        <v>1</v>
      </c>
      <c r="L10" s="15">
        <f>T8</f>
        <v>35</v>
      </c>
      <c r="M10" s="15">
        <f>S8</f>
        <v>50</v>
      </c>
      <c r="N10" s="242">
        <f>V8</f>
        <v>1</v>
      </c>
      <c r="O10" s="242">
        <f>U8</f>
        <v>1</v>
      </c>
      <c r="P10" s="234">
        <v>1</v>
      </c>
      <c r="Q10" s="157"/>
      <c r="R10" s="236" t="s">
        <v>373</v>
      </c>
      <c r="S10" s="237"/>
      <c r="T10" s="237"/>
      <c r="U10" s="237"/>
      <c r="V10" s="237"/>
      <c r="W10" s="238"/>
      <c r="X10" s="157"/>
      <c r="Y10" s="107">
        <v>1</v>
      </c>
      <c r="Z10" s="15">
        <v>46</v>
      </c>
      <c r="AA10" s="15">
        <v>50</v>
      </c>
      <c r="AB10" s="242">
        <v>1</v>
      </c>
      <c r="AC10" s="242">
        <v>1</v>
      </c>
      <c r="AD10" s="234">
        <v>1</v>
      </c>
      <c r="AE10" s="157"/>
      <c r="AF10" s="107">
        <v>1</v>
      </c>
      <c r="AG10" s="15">
        <v>42</v>
      </c>
      <c r="AH10" s="15">
        <v>50</v>
      </c>
      <c r="AI10" s="242">
        <v>0</v>
      </c>
      <c r="AJ10" s="242">
        <v>2</v>
      </c>
      <c r="AK10" s="244">
        <v>0</v>
      </c>
      <c r="AM10" s="274">
        <v>3</v>
      </c>
      <c r="AN10" s="50" t="s">
        <v>320</v>
      </c>
      <c r="AO10" s="107">
        <v>1</v>
      </c>
      <c r="AP10" s="15">
        <f>BE6</f>
        <v>45</v>
      </c>
      <c r="AQ10" s="15">
        <f>BD6</f>
        <v>50</v>
      </c>
      <c r="AR10" s="242">
        <f>BG6</f>
        <v>1</v>
      </c>
      <c r="AS10" s="242">
        <f>BF6</f>
        <v>1</v>
      </c>
      <c r="AT10" s="234">
        <v>1</v>
      </c>
      <c r="AU10" s="157"/>
      <c r="AV10" s="110">
        <v>1</v>
      </c>
      <c r="AW10" s="15">
        <f>BE8</f>
        <v>50</v>
      </c>
      <c r="AX10" s="15">
        <f>BD8</f>
        <v>37</v>
      </c>
      <c r="AY10" s="242">
        <f>BG8</f>
        <v>1</v>
      </c>
      <c r="AZ10" s="242">
        <f>BF8</f>
        <v>1</v>
      </c>
      <c r="BA10" s="234">
        <v>1</v>
      </c>
      <c r="BB10" s="157"/>
      <c r="BC10" s="236" t="s">
        <v>380</v>
      </c>
      <c r="BD10" s="237"/>
      <c r="BE10" s="237"/>
      <c r="BF10" s="237"/>
      <c r="BG10" s="237"/>
      <c r="BH10" s="238"/>
      <c r="BI10" s="157"/>
      <c r="BJ10" s="107">
        <v>1</v>
      </c>
      <c r="BK10" s="15">
        <v>50</v>
      </c>
      <c r="BL10" s="15">
        <v>22</v>
      </c>
      <c r="BM10" s="242">
        <v>2</v>
      </c>
      <c r="BN10" s="242">
        <v>0</v>
      </c>
      <c r="BO10" s="234">
        <v>3</v>
      </c>
      <c r="BP10" s="157"/>
      <c r="BQ10" s="107">
        <v>1</v>
      </c>
      <c r="BR10" s="15">
        <v>50</v>
      </c>
      <c r="BS10" s="15">
        <v>35</v>
      </c>
      <c r="BT10" s="242">
        <v>2</v>
      </c>
      <c r="BU10" s="242">
        <v>0</v>
      </c>
      <c r="BV10" s="244">
        <v>3</v>
      </c>
    </row>
    <row r="11" spans="2:74" ht="15" customHeight="1" thickBot="1">
      <c r="B11" s="275"/>
      <c r="C11" s="51" t="s">
        <v>312</v>
      </c>
      <c r="D11" s="108">
        <v>2</v>
      </c>
      <c r="E11" s="105">
        <f>T7</f>
        <v>50</v>
      </c>
      <c r="F11" s="105">
        <f>S7</f>
        <v>49</v>
      </c>
      <c r="G11" s="243"/>
      <c r="H11" s="243"/>
      <c r="I11" s="235"/>
      <c r="J11" s="157"/>
      <c r="K11" s="111">
        <v>2</v>
      </c>
      <c r="L11" s="105">
        <f>T9</f>
        <v>50</v>
      </c>
      <c r="M11" s="105">
        <f>S9</f>
        <v>33</v>
      </c>
      <c r="N11" s="243"/>
      <c r="O11" s="243"/>
      <c r="P11" s="235"/>
      <c r="Q11" s="157"/>
      <c r="R11" s="239" t="s">
        <v>374</v>
      </c>
      <c r="S11" s="240"/>
      <c r="T11" s="240"/>
      <c r="U11" s="240"/>
      <c r="V11" s="240"/>
      <c r="W11" s="241"/>
      <c r="X11" s="157"/>
      <c r="Y11" s="108">
        <v>2</v>
      </c>
      <c r="Z11" s="105">
        <v>50</v>
      </c>
      <c r="AA11" s="105">
        <v>12</v>
      </c>
      <c r="AB11" s="243"/>
      <c r="AC11" s="243"/>
      <c r="AD11" s="235"/>
      <c r="AE11" s="157"/>
      <c r="AF11" s="108">
        <v>2</v>
      </c>
      <c r="AG11" s="105">
        <v>45</v>
      </c>
      <c r="AH11" s="105">
        <v>50</v>
      </c>
      <c r="AI11" s="243"/>
      <c r="AJ11" s="243"/>
      <c r="AK11" s="245"/>
      <c r="AM11" s="275"/>
      <c r="AN11" s="51" t="s">
        <v>321</v>
      </c>
      <c r="AO11" s="108">
        <v>2</v>
      </c>
      <c r="AP11" s="105">
        <f>BE7</f>
        <v>50</v>
      </c>
      <c r="AQ11" s="105">
        <f>BD7</f>
        <v>45</v>
      </c>
      <c r="AR11" s="243"/>
      <c r="AS11" s="243"/>
      <c r="AT11" s="235"/>
      <c r="AU11" s="157"/>
      <c r="AV11" s="111">
        <v>2</v>
      </c>
      <c r="AW11" s="105">
        <f>BE9</f>
        <v>46</v>
      </c>
      <c r="AX11" s="105">
        <f>BD9</f>
        <v>50</v>
      </c>
      <c r="AY11" s="243"/>
      <c r="AZ11" s="243"/>
      <c r="BA11" s="235"/>
      <c r="BB11" s="157"/>
      <c r="BC11" s="239" t="s">
        <v>377</v>
      </c>
      <c r="BD11" s="240"/>
      <c r="BE11" s="240"/>
      <c r="BF11" s="240"/>
      <c r="BG11" s="240"/>
      <c r="BH11" s="241"/>
      <c r="BI11" s="157"/>
      <c r="BJ11" s="108">
        <v>2</v>
      </c>
      <c r="BK11" s="105">
        <v>50</v>
      </c>
      <c r="BL11" s="105">
        <v>16</v>
      </c>
      <c r="BM11" s="243"/>
      <c r="BN11" s="243"/>
      <c r="BO11" s="235"/>
      <c r="BP11" s="157"/>
      <c r="BQ11" s="108">
        <v>2</v>
      </c>
      <c r="BR11" s="105">
        <v>50</v>
      </c>
      <c r="BS11" s="105">
        <v>7</v>
      </c>
      <c r="BT11" s="243"/>
      <c r="BU11" s="243"/>
      <c r="BV11" s="245"/>
    </row>
    <row r="12" spans="2:74" ht="15" customHeight="1">
      <c r="B12" s="274">
        <v>4</v>
      </c>
      <c r="C12" s="50" t="s">
        <v>313</v>
      </c>
      <c r="D12" s="107">
        <v>1</v>
      </c>
      <c r="E12" s="15">
        <f>AA6</f>
        <v>28</v>
      </c>
      <c r="F12" s="15">
        <f>Z6</f>
        <v>50</v>
      </c>
      <c r="G12" s="242">
        <f>AC6</f>
        <v>0</v>
      </c>
      <c r="H12" s="242">
        <f>AB6</f>
        <v>2</v>
      </c>
      <c r="I12" s="234">
        <v>0</v>
      </c>
      <c r="J12" s="157"/>
      <c r="K12" s="110">
        <v>1</v>
      </c>
      <c r="L12" s="15">
        <f>AA8</f>
        <v>44</v>
      </c>
      <c r="M12" s="15">
        <f>Z8</f>
        <v>50</v>
      </c>
      <c r="N12" s="242">
        <f>AC8</f>
        <v>0</v>
      </c>
      <c r="O12" s="242">
        <f>AB8</f>
        <v>2</v>
      </c>
      <c r="P12" s="234">
        <v>0</v>
      </c>
      <c r="Q12" s="157"/>
      <c r="R12" s="107">
        <v>1</v>
      </c>
      <c r="S12" s="15">
        <f>AA10</f>
        <v>50</v>
      </c>
      <c r="T12" s="15">
        <f>Z10</f>
        <v>46</v>
      </c>
      <c r="U12" s="242">
        <f>AC10</f>
        <v>1</v>
      </c>
      <c r="V12" s="242">
        <f>AB10</f>
        <v>1</v>
      </c>
      <c r="W12" s="234">
        <v>1</v>
      </c>
      <c r="X12" s="157"/>
      <c r="Y12" s="236" t="s">
        <v>375</v>
      </c>
      <c r="Z12" s="237"/>
      <c r="AA12" s="237"/>
      <c r="AB12" s="237"/>
      <c r="AC12" s="237"/>
      <c r="AD12" s="238"/>
      <c r="AE12" s="157"/>
      <c r="AF12" s="107">
        <v>1</v>
      </c>
      <c r="AG12" s="15">
        <v>6</v>
      </c>
      <c r="AH12" s="15">
        <v>50</v>
      </c>
      <c r="AI12" s="242">
        <v>0</v>
      </c>
      <c r="AJ12" s="242">
        <v>2</v>
      </c>
      <c r="AK12" s="244">
        <v>0</v>
      </c>
      <c r="AM12" s="274">
        <v>4</v>
      </c>
      <c r="AN12" s="50" t="s">
        <v>322</v>
      </c>
      <c r="AO12" s="107">
        <v>1</v>
      </c>
      <c r="AP12" s="15">
        <f>BL6</f>
        <v>32</v>
      </c>
      <c r="AQ12" s="15">
        <f>BK6</f>
        <v>50</v>
      </c>
      <c r="AR12" s="242">
        <f>BN6</f>
        <v>0</v>
      </c>
      <c r="AS12" s="242">
        <f>BM6</f>
        <v>2</v>
      </c>
      <c r="AT12" s="234">
        <v>0</v>
      </c>
      <c r="AU12" s="157"/>
      <c r="AV12" s="110">
        <v>1</v>
      </c>
      <c r="AW12" s="15">
        <f>BL8</f>
        <v>25</v>
      </c>
      <c r="AX12" s="15">
        <f>BK8</f>
        <v>50</v>
      </c>
      <c r="AY12" s="242">
        <f>BN8</f>
        <v>1</v>
      </c>
      <c r="AZ12" s="242">
        <f>BM8</f>
        <v>1</v>
      </c>
      <c r="BA12" s="234">
        <v>1</v>
      </c>
      <c r="BB12" s="157"/>
      <c r="BC12" s="107">
        <v>1</v>
      </c>
      <c r="BD12" s="15">
        <f>BL10</f>
        <v>22</v>
      </c>
      <c r="BE12" s="15">
        <f>BK10</f>
        <v>50</v>
      </c>
      <c r="BF12" s="242">
        <f>BN10</f>
        <v>0</v>
      </c>
      <c r="BG12" s="242">
        <f>BM10</f>
        <v>2</v>
      </c>
      <c r="BH12" s="234">
        <v>0</v>
      </c>
      <c r="BI12" s="157"/>
      <c r="BJ12" s="236" t="s">
        <v>381</v>
      </c>
      <c r="BK12" s="237"/>
      <c r="BL12" s="237"/>
      <c r="BM12" s="237"/>
      <c r="BN12" s="237"/>
      <c r="BO12" s="238"/>
      <c r="BP12" s="157"/>
      <c r="BQ12" s="107">
        <v>1</v>
      </c>
      <c r="BR12" s="15">
        <v>38</v>
      </c>
      <c r="BS12" s="15">
        <v>50</v>
      </c>
      <c r="BT12" s="242">
        <v>0</v>
      </c>
      <c r="BU12" s="242">
        <v>2</v>
      </c>
      <c r="BV12" s="244">
        <v>0</v>
      </c>
    </row>
    <row r="13" spans="2:74" ht="15" customHeight="1" thickBot="1">
      <c r="B13" s="275"/>
      <c r="C13" s="51" t="s">
        <v>314</v>
      </c>
      <c r="D13" s="108">
        <v>2</v>
      </c>
      <c r="E13" s="105">
        <f>AA7</f>
        <v>34</v>
      </c>
      <c r="F13" s="105">
        <f>Z7</f>
        <v>50</v>
      </c>
      <c r="G13" s="243"/>
      <c r="H13" s="243"/>
      <c r="I13" s="235"/>
      <c r="J13" s="157"/>
      <c r="K13" s="111">
        <v>2</v>
      </c>
      <c r="L13" s="105">
        <f>AA9</f>
        <v>13</v>
      </c>
      <c r="M13" s="105">
        <f>Z9</f>
        <v>50</v>
      </c>
      <c r="N13" s="243"/>
      <c r="O13" s="243"/>
      <c r="P13" s="235"/>
      <c r="Q13" s="157"/>
      <c r="R13" s="108">
        <v>2</v>
      </c>
      <c r="S13" s="19">
        <f>AA11</f>
        <v>12</v>
      </c>
      <c r="T13" s="19">
        <f>Z11</f>
        <v>50</v>
      </c>
      <c r="U13" s="243"/>
      <c r="V13" s="243"/>
      <c r="W13" s="235"/>
      <c r="X13" s="157"/>
      <c r="Y13" s="239" t="s">
        <v>376</v>
      </c>
      <c r="Z13" s="240"/>
      <c r="AA13" s="240"/>
      <c r="AB13" s="240"/>
      <c r="AC13" s="240"/>
      <c r="AD13" s="241"/>
      <c r="AE13" s="157"/>
      <c r="AF13" s="108">
        <v>2</v>
      </c>
      <c r="AG13" s="105">
        <v>29</v>
      </c>
      <c r="AH13" s="105">
        <v>50</v>
      </c>
      <c r="AI13" s="243"/>
      <c r="AJ13" s="243"/>
      <c r="AK13" s="245"/>
      <c r="AM13" s="275"/>
      <c r="AN13" s="51" t="s">
        <v>323</v>
      </c>
      <c r="AO13" s="108">
        <v>2</v>
      </c>
      <c r="AP13" s="105">
        <f>BL7</f>
        <v>16</v>
      </c>
      <c r="AQ13" s="105">
        <f>BK7</f>
        <v>50</v>
      </c>
      <c r="AR13" s="243"/>
      <c r="AS13" s="243"/>
      <c r="AT13" s="235"/>
      <c r="AU13" s="157"/>
      <c r="AV13" s="111">
        <v>2</v>
      </c>
      <c r="AW13" s="105">
        <f>BL9</f>
        <v>50</v>
      </c>
      <c r="AX13" s="105">
        <f>BK9</f>
        <v>40</v>
      </c>
      <c r="AY13" s="243"/>
      <c r="AZ13" s="243"/>
      <c r="BA13" s="235"/>
      <c r="BB13" s="157"/>
      <c r="BC13" s="108">
        <v>2</v>
      </c>
      <c r="BD13" s="19">
        <f>BL11</f>
        <v>16</v>
      </c>
      <c r="BE13" s="19">
        <f>BK11</f>
        <v>50</v>
      </c>
      <c r="BF13" s="243"/>
      <c r="BG13" s="243"/>
      <c r="BH13" s="235"/>
      <c r="BI13" s="157"/>
      <c r="BJ13" s="239" t="s">
        <v>382</v>
      </c>
      <c r="BK13" s="240"/>
      <c r="BL13" s="240"/>
      <c r="BM13" s="240"/>
      <c r="BN13" s="240"/>
      <c r="BO13" s="241"/>
      <c r="BP13" s="157"/>
      <c r="BQ13" s="108">
        <v>2</v>
      </c>
      <c r="BR13" s="105">
        <v>13</v>
      </c>
      <c r="BS13" s="105">
        <v>50</v>
      </c>
      <c r="BT13" s="243"/>
      <c r="BU13" s="243"/>
      <c r="BV13" s="245"/>
    </row>
    <row r="14" spans="2:74" ht="15" customHeight="1">
      <c r="B14" s="274">
        <v>5</v>
      </c>
      <c r="C14" s="50" t="s">
        <v>315</v>
      </c>
      <c r="D14" s="107">
        <v>1</v>
      </c>
      <c r="E14" s="15">
        <f>AH6</f>
        <v>33</v>
      </c>
      <c r="F14" s="15">
        <f>AG6</f>
        <v>50</v>
      </c>
      <c r="G14" s="242">
        <f>AJ6</f>
        <v>0</v>
      </c>
      <c r="H14" s="242">
        <f>AI6</f>
        <v>2</v>
      </c>
      <c r="I14" s="234">
        <v>0</v>
      </c>
      <c r="J14" s="157"/>
      <c r="K14" s="110">
        <v>1</v>
      </c>
      <c r="L14" s="15">
        <f>AH8</f>
        <v>50</v>
      </c>
      <c r="M14" s="15">
        <f>AG8</f>
        <v>29</v>
      </c>
      <c r="N14" s="242">
        <f>AJ8</f>
        <v>1</v>
      </c>
      <c r="O14" s="242">
        <f>AI8</f>
        <v>1</v>
      </c>
      <c r="P14" s="234">
        <v>1</v>
      </c>
      <c r="Q14" s="157"/>
      <c r="R14" s="107">
        <v>1</v>
      </c>
      <c r="S14" s="15">
        <f>AH10</f>
        <v>50</v>
      </c>
      <c r="T14" s="15">
        <f>AG10</f>
        <v>42</v>
      </c>
      <c r="U14" s="242">
        <f>AJ10</f>
        <v>2</v>
      </c>
      <c r="V14" s="242">
        <f>AI10</f>
        <v>0</v>
      </c>
      <c r="W14" s="234">
        <v>3</v>
      </c>
      <c r="X14" s="157"/>
      <c r="Y14" s="107">
        <v>1</v>
      </c>
      <c r="Z14" s="15">
        <f>AH12</f>
        <v>50</v>
      </c>
      <c r="AA14" s="15">
        <f>AG12</f>
        <v>6</v>
      </c>
      <c r="AB14" s="242">
        <f>AJ12</f>
        <v>2</v>
      </c>
      <c r="AC14" s="242">
        <f>AI12</f>
        <v>0</v>
      </c>
      <c r="AD14" s="244">
        <v>3</v>
      </c>
      <c r="AE14" s="157"/>
      <c r="AF14" s="236" t="s">
        <v>373</v>
      </c>
      <c r="AG14" s="237"/>
      <c r="AH14" s="237"/>
      <c r="AI14" s="237"/>
      <c r="AJ14" s="237"/>
      <c r="AK14" s="238"/>
      <c r="AM14" s="274">
        <v>5</v>
      </c>
      <c r="AN14" s="50" t="s">
        <v>324</v>
      </c>
      <c r="AO14" s="107">
        <v>1</v>
      </c>
      <c r="AP14" s="15">
        <f>BS6</f>
        <v>32</v>
      </c>
      <c r="AQ14" s="15">
        <f>BR6</f>
        <v>50</v>
      </c>
      <c r="AR14" s="242">
        <f>BU6</f>
        <v>0</v>
      </c>
      <c r="AS14" s="242">
        <f>BT6</f>
        <v>2</v>
      </c>
      <c r="AT14" s="234"/>
      <c r="AU14" s="157"/>
      <c r="AV14" s="110">
        <v>1</v>
      </c>
      <c r="AW14" s="15">
        <f>BS8</f>
        <v>32</v>
      </c>
      <c r="AX14" s="15">
        <f>BR8</f>
        <v>50</v>
      </c>
      <c r="AY14" s="242">
        <f>BU8</f>
        <v>0</v>
      </c>
      <c r="AZ14" s="242">
        <f>BT8</f>
        <v>2</v>
      </c>
      <c r="BA14" s="234">
        <v>0</v>
      </c>
      <c r="BB14" s="157"/>
      <c r="BC14" s="107">
        <v>1</v>
      </c>
      <c r="BD14" s="15">
        <f>BS10</f>
        <v>35</v>
      </c>
      <c r="BE14" s="15">
        <f>BR10</f>
        <v>50</v>
      </c>
      <c r="BF14" s="242">
        <f>BU10</f>
        <v>0</v>
      </c>
      <c r="BG14" s="242">
        <f>BT10</f>
        <v>2</v>
      </c>
      <c r="BH14" s="234">
        <v>0</v>
      </c>
      <c r="BI14" s="157"/>
      <c r="BJ14" s="107">
        <v>1</v>
      </c>
      <c r="BK14" s="15">
        <f>BS12</f>
        <v>50</v>
      </c>
      <c r="BL14" s="15">
        <f>BR12</f>
        <v>38</v>
      </c>
      <c r="BM14" s="242">
        <f>BU12</f>
        <v>2</v>
      </c>
      <c r="BN14" s="242">
        <f>BT12</f>
        <v>0</v>
      </c>
      <c r="BO14" s="234">
        <v>3</v>
      </c>
      <c r="BP14" s="157"/>
      <c r="BQ14" s="236" t="s">
        <v>383</v>
      </c>
      <c r="BR14" s="237"/>
      <c r="BS14" s="237"/>
      <c r="BT14" s="237"/>
      <c r="BU14" s="237"/>
      <c r="BV14" s="238"/>
    </row>
    <row r="15" spans="2:74" ht="15" customHeight="1" thickBot="1">
      <c r="B15" s="275"/>
      <c r="C15" s="51" t="s">
        <v>316</v>
      </c>
      <c r="D15" s="109">
        <v>2</v>
      </c>
      <c r="E15" s="106">
        <f>AH7</f>
        <v>37</v>
      </c>
      <c r="F15" s="106">
        <f>AG7</f>
        <v>50</v>
      </c>
      <c r="G15" s="243"/>
      <c r="H15" s="243"/>
      <c r="I15" s="235"/>
      <c r="J15" s="157"/>
      <c r="K15" s="111">
        <v>2</v>
      </c>
      <c r="L15" s="106">
        <f>AH9</f>
        <v>44</v>
      </c>
      <c r="M15" s="106">
        <f>AG9</f>
        <v>50</v>
      </c>
      <c r="N15" s="243"/>
      <c r="O15" s="243"/>
      <c r="P15" s="235"/>
      <c r="Q15" s="157"/>
      <c r="R15" s="108">
        <v>2</v>
      </c>
      <c r="S15" s="19">
        <f>AH11</f>
        <v>50</v>
      </c>
      <c r="T15" s="19">
        <f>AG11</f>
        <v>45</v>
      </c>
      <c r="U15" s="243"/>
      <c r="V15" s="243"/>
      <c r="W15" s="235"/>
      <c r="X15" s="157"/>
      <c r="Y15" s="108">
        <v>2</v>
      </c>
      <c r="Z15" s="19">
        <f>AH13</f>
        <v>50</v>
      </c>
      <c r="AA15" s="19">
        <f>AG13</f>
        <v>29</v>
      </c>
      <c r="AB15" s="243"/>
      <c r="AC15" s="243"/>
      <c r="AD15" s="245"/>
      <c r="AE15" s="157"/>
      <c r="AF15" s="239" t="s">
        <v>374</v>
      </c>
      <c r="AG15" s="240"/>
      <c r="AH15" s="240"/>
      <c r="AI15" s="240"/>
      <c r="AJ15" s="240"/>
      <c r="AK15" s="241"/>
      <c r="AM15" s="275"/>
      <c r="AN15" s="51" t="s">
        <v>325</v>
      </c>
      <c r="AO15" s="109">
        <v>2</v>
      </c>
      <c r="AP15" s="106">
        <f>BS7</f>
        <v>11</v>
      </c>
      <c r="AQ15" s="106">
        <f>BR7</f>
        <v>50</v>
      </c>
      <c r="AR15" s="243"/>
      <c r="AS15" s="243"/>
      <c r="AT15" s="235"/>
      <c r="AU15" s="157"/>
      <c r="AV15" s="111">
        <v>2</v>
      </c>
      <c r="AW15" s="106">
        <f>BS9</f>
        <v>13</v>
      </c>
      <c r="AX15" s="106">
        <f>BR9</f>
        <v>50</v>
      </c>
      <c r="AY15" s="243"/>
      <c r="AZ15" s="243"/>
      <c r="BA15" s="235"/>
      <c r="BB15" s="157"/>
      <c r="BC15" s="108">
        <v>2</v>
      </c>
      <c r="BD15" s="19">
        <f>BS11</f>
        <v>7</v>
      </c>
      <c r="BE15" s="19">
        <f>BR11</f>
        <v>50</v>
      </c>
      <c r="BF15" s="243"/>
      <c r="BG15" s="243"/>
      <c r="BH15" s="235"/>
      <c r="BI15" s="157"/>
      <c r="BJ15" s="108">
        <v>2</v>
      </c>
      <c r="BK15" s="19">
        <f>BS13</f>
        <v>50</v>
      </c>
      <c r="BL15" s="19">
        <f>BR13</f>
        <v>13</v>
      </c>
      <c r="BM15" s="243"/>
      <c r="BN15" s="243"/>
      <c r="BO15" s="235"/>
      <c r="BP15" s="157"/>
      <c r="BQ15" s="239" t="s">
        <v>384</v>
      </c>
      <c r="BR15" s="240"/>
      <c r="BS15" s="240"/>
      <c r="BT15" s="240"/>
      <c r="BU15" s="240"/>
      <c r="BV15" s="241"/>
    </row>
    <row r="16" spans="2:74" ht="9.9499999999999993" customHeight="1">
      <c r="B16" s="290"/>
      <c r="C16" s="291"/>
      <c r="D16" s="299"/>
      <c r="E16" s="262">
        <f>SUM(E6:E15)</f>
        <v>327</v>
      </c>
      <c r="F16" s="264">
        <f>SUM(F6:F15)</f>
        <v>363</v>
      </c>
      <c r="G16" s="262">
        <f>SUM(G6:G15)</f>
        <v>3</v>
      </c>
      <c r="H16" s="264">
        <f>SUM(H6:H15)</f>
        <v>5</v>
      </c>
      <c r="I16" s="268">
        <f>SUM(I6:I15)</f>
        <v>4</v>
      </c>
      <c r="J16" s="54"/>
      <c r="K16" s="270"/>
      <c r="L16" s="262">
        <f>SUM(L6:L15)</f>
        <v>315</v>
      </c>
      <c r="M16" s="264">
        <f>SUM(M6:M15)</f>
        <v>357</v>
      </c>
      <c r="N16" s="262">
        <f>SUM(N6:N15)</f>
        <v>3</v>
      </c>
      <c r="O16" s="264">
        <f>SUM(O6:O15)</f>
        <v>5</v>
      </c>
      <c r="P16" s="268">
        <f>SUM(P6:P15)</f>
        <v>3</v>
      </c>
      <c r="Q16" s="54"/>
      <c r="R16" s="260"/>
      <c r="S16" s="262">
        <f>SUM(S6:S15)</f>
        <v>329</v>
      </c>
      <c r="T16" s="264">
        <f>SUM(T6:T15)</f>
        <v>368</v>
      </c>
      <c r="U16" s="262">
        <f>SUM(U6:U15)</f>
        <v>4</v>
      </c>
      <c r="V16" s="264">
        <f>SUM(V6:V15)</f>
        <v>4</v>
      </c>
      <c r="W16" s="268">
        <f>SUM(W6:W15)</f>
        <v>5</v>
      </c>
      <c r="X16" s="54"/>
      <c r="Y16" s="260"/>
      <c r="Z16" s="262">
        <f>SUM(Z6:Z15)</f>
        <v>396</v>
      </c>
      <c r="AA16" s="264">
        <f>SUM(AA6:AA15)</f>
        <v>216</v>
      </c>
      <c r="AB16" s="262">
        <f>SUM(AB6:AB15)</f>
        <v>7</v>
      </c>
      <c r="AC16" s="264">
        <f>SUM(AC6:AC15)</f>
        <v>1</v>
      </c>
      <c r="AD16" s="268">
        <f>SUM(AD6:AD15)</f>
        <v>10</v>
      </c>
      <c r="AE16" s="157"/>
      <c r="AF16" s="261"/>
      <c r="AG16" s="296">
        <f>SUM(AG6:AG15)</f>
        <v>301</v>
      </c>
      <c r="AH16" s="297">
        <f>SUM(AH6:AH15)</f>
        <v>364</v>
      </c>
      <c r="AI16" s="296">
        <f>SUM(AI6:AI15)</f>
        <v>3</v>
      </c>
      <c r="AJ16" s="297">
        <f>SUM(AJ6:AJ15)</f>
        <v>5</v>
      </c>
      <c r="AK16" s="298">
        <f>SUM(AK6:AK15)</f>
        <v>4</v>
      </c>
      <c r="AM16" s="290"/>
      <c r="AN16" s="291"/>
      <c r="AO16" s="272"/>
      <c r="AP16" s="262">
        <f>SUM(AP6:AP15)</f>
        <v>277</v>
      </c>
      <c r="AQ16" s="264">
        <f>SUM(AQ6:AQ15)</f>
        <v>370</v>
      </c>
      <c r="AR16" s="262">
        <f>SUM(AR6:AR15)</f>
        <v>2</v>
      </c>
      <c r="AS16" s="264">
        <f>SUM(AS6:AS15)</f>
        <v>6</v>
      </c>
      <c r="AT16" s="268">
        <f>SUM(AT6:AT15)</f>
        <v>2</v>
      </c>
      <c r="AU16" s="54"/>
      <c r="AV16" s="270"/>
      <c r="AW16" s="262">
        <f>SUM(AW6:AW15)</f>
        <v>291</v>
      </c>
      <c r="AX16" s="264">
        <f>SUM(AX6:AX15)</f>
        <v>368</v>
      </c>
      <c r="AY16" s="262">
        <f>SUM(AY6:AY15)</f>
        <v>3</v>
      </c>
      <c r="AZ16" s="264">
        <f>SUM(AZ6:AZ15)</f>
        <v>5</v>
      </c>
      <c r="BA16" s="268">
        <f>SUM(BA6:BA15)</f>
        <v>3</v>
      </c>
      <c r="BB16" s="54"/>
      <c r="BC16" s="260"/>
      <c r="BD16" s="262">
        <f>SUM(BD6:BD15)</f>
        <v>262</v>
      </c>
      <c r="BE16" s="264">
        <f>SUM(BE6:BE15)</f>
        <v>391</v>
      </c>
      <c r="BF16" s="262">
        <f>SUM(BF6:BF15)</f>
        <v>2</v>
      </c>
      <c r="BG16" s="264">
        <f>SUM(BG6:BG15)</f>
        <v>6</v>
      </c>
      <c r="BH16" s="268">
        <f>SUM(BH6:BH15)</f>
        <v>2</v>
      </c>
      <c r="BI16" s="54"/>
      <c r="BJ16" s="260"/>
      <c r="BK16" s="262">
        <f>SUM(BK6:BK15)</f>
        <v>390</v>
      </c>
      <c r="BL16" s="264">
        <f>SUM(BL6:BL15)</f>
        <v>212</v>
      </c>
      <c r="BM16" s="262">
        <f>SUM(BM6:BM15)</f>
        <v>7</v>
      </c>
      <c r="BN16" s="264">
        <f>SUM(BN6:BN15)</f>
        <v>1</v>
      </c>
      <c r="BO16" s="268">
        <f>SUM(BO6:BO15)</f>
        <v>10</v>
      </c>
      <c r="BP16" s="54"/>
      <c r="BQ16" s="260"/>
      <c r="BR16" s="262">
        <f>SUM(BR6:BR15)</f>
        <v>351</v>
      </c>
      <c r="BS16" s="264">
        <f>SUM(BS6:BS15)</f>
        <v>230</v>
      </c>
      <c r="BT16" s="262">
        <f>SUM(BT6:BT15)</f>
        <v>6</v>
      </c>
      <c r="BU16" s="264">
        <f>SUM(BU6:BU15)</f>
        <v>2</v>
      </c>
      <c r="BV16" s="266">
        <f>SUM(BV6:BV15)</f>
        <v>9</v>
      </c>
    </row>
    <row r="17" spans="2:74" ht="9.9499999999999993" customHeight="1">
      <c r="B17" s="292"/>
      <c r="C17" s="293"/>
      <c r="D17" s="300"/>
      <c r="E17" s="263"/>
      <c r="F17" s="265"/>
      <c r="G17" s="263"/>
      <c r="H17" s="265"/>
      <c r="I17" s="269"/>
      <c r="J17" s="54"/>
      <c r="K17" s="271"/>
      <c r="L17" s="263"/>
      <c r="M17" s="265"/>
      <c r="N17" s="263"/>
      <c r="O17" s="265"/>
      <c r="P17" s="269"/>
      <c r="Q17" s="54"/>
      <c r="R17" s="261"/>
      <c r="S17" s="263"/>
      <c r="T17" s="265"/>
      <c r="U17" s="263"/>
      <c r="V17" s="265"/>
      <c r="W17" s="269"/>
      <c r="X17" s="54"/>
      <c r="Y17" s="261"/>
      <c r="Z17" s="263"/>
      <c r="AA17" s="265"/>
      <c r="AB17" s="263"/>
      <c r="AC17" s="265"/>
      <c r="AD17" s="269"/>
      <c r="AE17" s="54"/>
      <c r="AF17" s="261"/>
      <c r="AG17" s="263"/>
      <c r="AH17" s="265"/>
      <c r="AI17" s="263"/>
      <c r="AJ17" s="265"/>
      <c r="AK17" s="267"/>
      <c r="AM17" s="292"/>
      <c r="AN17" s="293"/>
      <c r="AO17" s="273"/>
      <c r="AP17" s="263"/>
      <c r="AQ17" s="265"/>
      <c r="AR17" s="263"/>
      <c r="AS17" s="265"/>
      <c r="AT17" s="269"/>
      <c r="AU17" s="54"/>
      <c r="AV17" s="271"/>
      <c r="AW17" s="263"/>
      <c r="AX17" s="265"/>
      <c r="AY17" s="263"/>
      <c r="AZ17" s="265"/>
      <c r="BA17" s="269"/>
      <c r="BB17" s="54"/>
      <c r="BC17" s="261"/>
      <c r="BD17" s="263"/>
      <c r="BE17" s="265"/>
      <c r="BF17" s="263"/>
      <c r="BG17" s="265"/>
      <c r="BH17" s="269"/>
      <c r="BI17" s="54"/>
      <c r="BJ17" s="261"/>
      <c r="BK17" s="263"/>
      <c r="BL17" s="265"/>
      <c r="BM17" s="263"/>
      <c r="BN17" s="265"/>
      <c r="BO17" s="269"/>
      <c r="BP17" s="54"/>
      <c r="BQ17" s="261"/>
      <c r="BR17" s="263"/>
      <c r="BS17" s="265"/>
      <c r="BT17" s="263"/>
      <c r="BU17" s="265"/>
      <c r="BV17" s="267"/>
    </row>
    <row r="18" spans="2:74" ht="15" customHeight="1">
      <c r="B18" s="292"/>
      <c r="C18" s="293"/>
      <c r="D18" s="258" t="s">
        <v>7</v>
      </c>
      <c r="E18" s="248">
        <f>IFERROR(E16/F16-0.0005,"")</f>
        <v>0.90032644628099179</v>
      </c>
      <c r="F18" s="249"/>
      <c r="G18" s="252" t="s">
        <v>6</v>
      </c>
      <c r="H18" s="254">
        <v>3</v>
      </c>
      <c r="I18" s="254"/>
      <c r="J18" s="55"/>
      <c r="K18" s="258" t="s">
        <v>7</v>
      </c>
      <c r="L18" s="248">
        <f>IFERROR(L16/M16-0.0005,"")</f>
        <v>0.88185294117647062</v>
      </c>
      <c r="M18" s="249"/>
      <c r="N18" s="252" t="s">
        <v>6</v>
      </c>
      <c r="O18" s="254">
        <v>5</v>
      </c>
      <c r="P18" s="254"/>
      <c r="Q18" s="55"/>
      <c r="R18" s="246" t="s">
        <v>7</v>
      </c>
      <c r="S18" s="248">
        <f>IFERROR(S16/T16-0.0005,"")</f>
        <v>0.89352173913043487</v>
      </c>
      <c r="T18" s="249"/>
      <c r="U18" s="252" t="s">
        <v>6</v>
      </c>
      <c r="V18" s="254">
        <v>2</v>
      </c>
      <c r="W18" s="254"/>
      <c r="X18" s="55"/>
      <c r="Y18" s="246" t="s">
        <v>7</v>
      </c>
      <c r="Z18" s="248">
        <f>IFERROR(Z16/AA16-0.0005,"")</f>
        <v>1.8328333333333333</v>
      </c>
      <c r="AA18" s="249"/>
      <c r="AB18" s="252" t="s">
        <v>6</v>
      </c>
      <c r="AC18" s="254">
        <v>1</v>
      </c>
      <c r="AD18" s="254"/>
      <c r="AE18" s="54"/>
      <c r="AF18" s="246" t="s">
        <v>7</v>
      </c>
      <c r="AG18" s="248">
        <f>IFERROR(AG16/AH16-0.0005,"")</f>
        <v>0.82642307692307693</v>
      </c>
      <c r="AH18" s="249"/>
      <c r="AI18" s="252" t="s">
        <v>6</v>
      </c>
      <c r="AJ18" s="254">
        <v>4</v>
      </c>
      <c r="AK18" s="255"/>
      <c r="AM18" s="292"/>
      <c r="AN18" s="293"/>
      <c r="AO18" s="246" t="s">
        <v>7</v>
      </c>
      <c r="AP18" s="248">
        <f>IFERROR(AP16/AQ16-0.0005,"")</f>
        <v>0.74814864864864872</v>
      </c>
      <c r="AQ18" s="249"/>
      <c r="AR18" s="252" t="s">
        <v>6</v>
      </c>
      <c r="AS18" s="254">
        <v>4</v>
      </c>
      <c r="AT18" s="254"/>
      <c r="AU18" s="55"/>
      <c r="AV18" s="258" t="s">
        <v>7</v>
      </c>
      <c r="AW18" s="248">
        <f>IFERROR(AW16/AX16-0.0005,"")</f>
        <v>0.79026086956521746</v>
      </c>
      <c r="AX18" s="249"/>
      <c r="AY18" s="252" t="s">
        <v>6</v>
      </c>
      <c r="AZ18" s="254">
        <v>3</v>
      </c>
      <c r="BA18" s="254"/>
      <c r="BB18" s="55"/>
      <c r="BC18" s="246" t="s">
        <v>7</v>
      </c>
      <c r="BD18" s="248">
        <f>IFERROR(BD16/BE16-0.0005,"")</f>
        <v>0.66957672634271104</v>
      </c>
      <c r="BE18" s="249"/>
      <c r="BF18" s="252" t="s">
        <v>6</v>
      </c>
      <c r="BG18" s="254">
        <v>5</v>
      </c>
      <c r="BH18" s="254"/>
      <c r="BI18" s="55"/>
      <c r="BJ18" s="246" t="s">
        <v>7</v>
      </c>
      <c r="BK18" s="248">
        <f>IFERROR(BK16/BL16-0.0005,"")</f>
        <v>1.8391226415094339</v>
      </c>
      <c r="BL18" s="249"/>
      <c r="BM18" s="252" t="s">
        <v>6</v>
      </c>
      <c r="BN18" s="254">
        <v>1</v>
      </c>
      <c r="BO18" s="254"/>
      <c r="BP18" s="55"/>
      <c r="BQ18" s="246" t="s">
        <v>7</v>
      </c>
      <c r="BR18" s="248">
        <f>IFERROR(BR16/BS16-0.0005,"")</f>
        <v>1.5255869565217393</v>
      </c>
      <c r="BS18" s="249"/>
      <c r="BT18" s="252" t="s">
        <v>6</v>
      </c>
      <c r="BU18" s="254">
        <v>2</v>
      </c>
      <c r="BV18" s="255"/>
    </row>
    <row r="19" spans="2:74" ht="15" customHeight="1">
      <c r="B19" s="292"/>
      <c r="C19" s="293"/>
      <c r="D19" s="259"/>
      <c r="E19" s="250"/>
      <c r="F19" s="251"/>
      <c r="G19" s="253"/>
      <c r="H19" s="256"/>
      <c r="I19" s="256"/>
      <c r="J19" s="55"/>
      <c r="K19" s="259"/>
      <c r="L19" s="250"/>
      <c r="M19" s="251"/>
      <c r="N19" s="253"/>
      <c r="O19" s="256"/>
      <c r="P19" s="256"/>
      <c r="Q19" s="56"/>
      <c r="R19" s="247"/>
      <c r="S19" s="250"/>
      <c r="T19" s="251"/>
      <c r="U19" s="253"/>
      <c r="V19" s="256"/>
      <c r="W19" s="256"/>
      <c r="X19" s="56"/>
      <c r="Y19" s="247"/>
      <c r="Z19" s="250"/>
      <c r="AA19" s="251"/>
      <c r="AB19" s="253"/>
      <c r="AC19" s="256"/>
      <c r="AD19" s="256"/>
      <c r="AE19" s="56"/>
      <c r="AF19" s="247"/>
      <c r="AG19" s="250"/>
      <c r="AH19" s="251"/>
      <c r="AI19" s="253"/>
      <c r="AJ19" s="256"/>
      <c r="AK19" s="257"/>
      <c r="AM19" s="292"/>
      <c r="AN19" s="293"/>
      <c r="AO19" s="247"/>
      <c r="AP19" s="250"/>
      <c r="AQ19" s="251"/>
      <c r="AR19" s="253"/>
      <c r="AS19" s="256"/>
      <c r="AT19" s="256"/>
      <c r="AU19" s="56"/>
      <c r="AV19" s="259"/>
      <c r="AW19" s="250"/>
      <c r="AX19" s="251"/>
      <c r="AY19" s="253"/>
      <c r="AZ19" s="256"/>
      <c r="BA19" s="256"/>
      <c r="BB19" s="56"/>
      <c r="BC19" s="247"/>
      <c r="BD19" s="250"/>
      <c r="BE19" s="251"/>
      <c r="BF19" s="253"/>
      <c r="BG19" s="256"/>
      <c r="BH19" s="256"/>
      <c r="BI19" s="56"/>
      <c r="BJ19" s="247"/>
      <c r="BK19" s="250"/>
      <c r="BL19" s="251"/>
      <c r="BM19" s="253"/>
      <c r="BN19" s="256"/>
      <c r="BO19" s="256"/>
      <c r="BP19" s="56"/>
      <c r="BQ19" s="247"/>
      <c r="BR19" s="250"/>
      <c r="BS19" s="251"/>
      <c r="BT19" s="253"/>
      <c r="BU19" s="256"/>
      <c r="BV19" s="257"/>
    </row>
    <row r="20" spans="2:74" ht="15" customHeight="1" thickBot="1">
      <c r="B20" s="294"/>
      <c r="C20" s="295"/>
      <c r="D20" s="303"/>
      <c r="E20" s="304"/>
      <c r="F20" s="304"/>
      <c r="G20" s="304"/>
      <c r="H20" s="304"/>
      <c r="I20" s="304"/>
      <c r="J20" s="181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6"/>
      <c r="AM20" s="294"/>
      <c r="AN20" s="295"/>
      <c r="AO20" s="307"/>
      <c r="AP20" s="304"/>
      <c r="AQ20" s="304"/>
      <c r="AR20" s="304"/>
      <c r="AS20" s="304"/>
      <c r="AT20" s="304"/>
      <c r="AU20" s="305"/>
      <c r="AV20" s="305"/>
      <c r="AW20" s="305"/>
      <c r="AX20" s="305"/>
      <c r="AY20" s="305"/>
      <c r="AZ20" s="305"/>
      <c r="BA20" s="305"/>
      <c r="BB20" s="305"/>
      <c r="BC20" s="305"/>
      <c r="BD20" s="305"/>
      <c r="BE20" s="305"/>
      <c r="BF20" s="305"/>
      <c r="BG20" s="305"/>
      <c r="BH20" s="305"/>
      <c r="BI20" s="305"/>
      <c r="BJ20" s="305"/>
      <c r="BK20" s="305"/>
      <c r="BL20" s="305"/>
      <c r="BM20" s="305"/>
      <c r="BN20" s="305"/>
      <c r="BO20" s="305"/>
      <c r="BP20" s="305"/>
      <c r="BQ20" s="305"/>
      <c r="BR20" s="305"/>
      <c r="BS20" s="305"/>
      <c r="BT20" s="305"/>
      <c r="BU20" s="305"/>
      <c r="BV20" s="306"/>
    </row>
    <row r="21" spans="2:74" s="9" customFormat="1" ht="15" customHeight="1">
      <c r="D21" s="10"/>
      <c r="K21" s="10"/>
      <c r="R21" s="10"/>
      <c r="Y21" s="10"/>
      <c r="AF21" s="10"/>
      <c r="AO21" s="10"/>
      <c r="AV21" s="10"/>
      <c r="BC21" s="10"/>
      <c r="BJ21" s="10"/>
      <c r="BQ21" s="10"/>
    </row>
    <row r="22" spans="2:74" s="9" customFormat="1" ht="15" customHeight="1">
      <c r="D22" s="10"/>
      <c r="K22" s="10"/>
      <c r="R22" s="10"/>
      <c r="Y22" s="10"/>
      <c r="AF22" s="10"/>
      <c r="AO22" s="10"/>
      <c r="AV22" s="10"/>
      <c r="BC22" s="10"/>
      <c r="BJ22" s="10"/>
      <c r="BQ22" s="10"/>
    </row>
    <row r="23" spans="2:74" s="9" customFormat="1" ht="15" customHeight="1">
      <c r="D23" s="10"/>
      <c r="K23" s="10"/>
      <c r="R23" s="10"/>
      <c r="Y23" s="10"/>
      <c r="AF23" s="10"/>
      <c r="AO23" s="10"/>
      <c r="AV23" s="10"/>
      <c r="BC23" s="10"/>
      <c r="BJ23" s="10"/>
      <c r="BQ23" s="10"/>
    </row>
    <row r="24" spans="2:74" s="9" customFormat="1" ht="15" customHeight="1">
      <c r="D24" s="10"/>
      <c r="K24" s="10"/>
      <c r="R24" s="10"/>
      <c r="Y24" s="10"/>
      <c r="AF24" s="10"/>
      <c r="AO24" s="10"/>
      <c r="AV24" s="10"/>
      <c r="BC24" s="10"/>
      <c r="BJ24" s="10"/>
      <c r="BQ24" s="10"/>
    </row>
    <row r="25" spans="2:74" s="9" customFormat="1" ht="15" customHeight="1">
      <c r="D25" s="10"/>
      <c r="K25" s="10"/>
      <c r="R25" s="10"/>
      <c r="Y25" s="10"/>
      <c r="AF25" s="10"/>
      <c r="AO25" s="10"/>
      <c r="AV25" s="10"/>
      <c r="BC25" s="10"/>
      <c r="BJ25" s="10"/>
      <c r="BQ25" s="10"/>
    </row>
    <row r="26" spans="2:74" s="9" customFormat="1" ht="15" customHeight="1">
      <c r="D26" s="10"/>
      <c r="K26" s="10"/>
      <c r="R26" s="10"/>
      <c r="Y26" s="10"/>
      <c r="AF26" s="10"/>
      <c r="AO26" s="10"/>
      <c r="AV26" s="10"/>
      <c r="BC26" s="10"/>
      <c r="BJ26" s="10"/>
      <c r="BQ26" s="10"/>
    </row>
    <row r="27" spans="2:74" s="9" customFormat="1" ht="15" customHeight="1">
      <c r="D27" s="10"/>
      <c r="K27" s="10"/>
      <c r="R27" s="10"/>
      <c r="Y27" s="10"/>
      <c r="AF27" s="10"/>
      <c r="AO27" s="10"/>
      <c r="AV27" s="10"/>
      <c r="BC27" s="10"/>
      <c r="BJ27" s="10"/>
      <c r="BQ27" s="10"/>
    </row>
    <row r="28" spans="2:74" s="9" customFormat="1" ht="15" customHeight="1">
      <c r="D28" s="10"/>
      <c r="K28" s="10"/>
      <c r="R28" s="10"/>
      <c r="Y28" s="10"/>
      <c r="AF28" s="10"/>
      <c r="AO28" s="10"/>
      <c r="AV28" s="10"/>
      <c r="BC28" s="10"/>
      <c r="BJ28" s="10"/>
      <c r="BQ28" s="10"/>
    </row>
    <row r="29" spans="2:74" s="9" customFormat="1">
      <c r="D29" s="10"/>
      <c r="K29" s="10"/>
      <c r="R29" s="10"/>
      <c r="Y29" s="10"/>
      <c r="AF29" s="10"/>
      <c r="AO29" s="10"/>
      <c r="AV29" s="10"/>
      <c r="BC29" s="10"/>
      <c r="BJ29" s="10"/>
      <c r="BQ29" s="10"/>
    </row>
    <row r="30" spans="2:74" s="9" customFormat="1">
      <c r="D30" s="10"/>
      <c r="K30" s="10"/>
      <c r="R30" s="10"/>
      <c r="Y30" s="10"/>
      <c r="AF30" s="10"/>
      <c r="AO30" s="10"/>
      <c r="AV30" s="10"/>
      <c r="BC30" s="10"/>
      <c r="BJ30" s="10"/>
      <c r="BQ30" s="10"/>
    </row>
    <row r="31" spans="2:74" s="9" customFormat="1">
      <c r="D31" s="10"/>
      <c r="K31" s="10"/>
      <c r="R31" s="10"/>
      <c r="Y31" s="10"/>
      <c r="AF31" s="10"/>
      <c r="AO31" s="10"/>
      <c r="AV31" s="10"/>
      <c r="BC31" s="10"/>
      <c r="BJ31" s="10"/>
      <c r="BQ31" s="10"/>
    </row>
    <row r="32" spans="2:74" s="9" customFormat="1">
      <c r="D32" s="10"/>
      <c r="K32" s="10"/>
      <c r="R32" s="10"/>
      <c r="Y32" s="10"/>
      <c r="AF32" s="10"/>
      <c r="AO32" s="10"/>
      <c r="AV32" s="10"/>
      <c r="BC32" s="10"/>
      <c r="BJ32" s="10"/>
      <c r="BQ32" s="10"/>
    </row>
    <row r="33" spans="2:74" s="9" customFormat="1">
      <c r="D33" s="10"/>
      <c r="K33" s="10"/>
      <c r="R33" s="10"/>
      <c r="Y33" s="10"/>
      <c r="AF33" s="10"/>
      <c r="AO33" s="10"/>
      <c r="AV33" s="10"/>
      <c r="BC33" s="10"/>
      <c r="BJ33" s="10"/>
      <c r="BQ33" s="10"/>
    </row>
    <row r="34" spans="2:74" s="9" customFormat="1">
      <c r="D34" s="10"/>
      <c r="K34" s="10"/>
      <c r="R34" s="10"/>
      <c r="Y34" s="10"/>
      <c r="AF34" s="10"/>
      <c r="AO34" s="10"/>
      <c r="AV34" s="10"/>
      <c r="BC34" s="10"/>
      <c r="BJ34" s="10"/>
      <c r="BQ34" s="10"/>
    </row>
    <row r="35" spans="2:74" ht="15" customHeight="1">
      <c r="B35" s="301" t="s">
        <v>23</v>
      </c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M35" s="301" t="s">
        <v>23</v>
      </c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1"/>
      <c r="BS35" s="301"/>
      <c r="BT35" s="301"/>
      <c r="BU35" s="301"/>
      <c r="BV35" s="301"/>
    </row>
    <row r="36" spans="2:74" ht="15" customHeight="1"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1"/>
      <c r="BO36" s="301"/>
      <c r="BP36" s="301"/>
      <c r="BQ36" s="301"/>
      <c r="BR36" s="301"/>
      <c r="BS36" s="301"/>
      <c r="BT36" s="301"/>
      <c r="BU36" s="301"/>
      <c r="BV36" s="301"/>
    </row>
    <row r="37" spans="2:74" ht="15" customHeight="1">
      <c r="B37" s="285" t="s">
        <v>15</v>
      </c>
      <c r="C37" s="286"/>
      <c r="D37" s="287" t="str">
        <f>SPELERS!C13</f>
        <v>Ruud Slotboom</v>
      </c>
      <c r="E37" s="288"/>
      <c r="F37" s="288"/>
      <c r="G37" s="288"/>
      <c r="H37" s="288"/>
      <c r="I37" s="288"/>
      <c r="J37" s="154"/>
      <c r="K37" s="287" t="str">
        <f>SPELERS!C14</f>
        <v>Peter Vlaar</v>
      </c>
      <c r="L37" s="288"/>
      <c r="M37" s="288"/>
      <c r="N37" s="288"/>
      <c r="O37" s="288"/>
      <c r="P37" s="288"/>
      <c r="Q37" s="154"/>
      <c r="R37" s="287" t="str">
        <f>SPELERS!C15</f>
        <v>Marius Kroonen</v>
      </c>
      <c r="S37" s="288"/>
      <c r="T37" s="288"/>
      <c r="U37" s="288"/>
      <c r="V37" s="288"/>
      <c r="W37" s="288"/>
      <c r="X37" s="154"/>
      <c r="Y37" s="287" t="str">
        <f>SPELERS!C16</f>
        <v>Roy Zielemans</v>
      </c>
      <c r="Z37" s="288"/>
      <c r="AA37" s="288"/>
      <c r="AB37" s="288"/>
      <c r="AC37" s="288"/>
      <c r="AD37" s="288"/>
      <c r="AE37" s="154"/>
      <c r="AF37" s="287" t="str">
        <f>SPELERS!C17</f>
        <v>Corry van de Laar</v>
      </c>
      <c r="AG37" s="288"/>
      <c r="AH37" s="288"/>
      <c r="AI37" s="288"/>
      <c r="AJ37" s="288"/>
      <c r="AK37" s="289"/>
      <c r="AM37" s="308" t="s">
        <v>15</v>
      </c>
      <c r="AN37" s="309"/>
      <c r="AO37" s="287" t="str">
        <f>SPELERS!C18</f>
        <v>Mathieu Robert</v>
      </c>
      <c r="AP37" s="288"/>
      <c r="AQ37" s="288"/>
      <c r="AR37" s="288"/>
      <c r="AS37" s="288"/>
      <c r="AT37" s="288"/>
      <c r="AU37" s="154"/>
      <c r="AV37" s="287" t="str">
        <f>SPELERS!C19</f>
        <v>Frans van Beuningen</v>
      </c>
      <c r="AW37" s="288"/>
      <c r="AX37" s="288"/>
      <c r="AY37" s="288"/>
      <c r="AZ37" s="288"/>
      <c r="BA37" s="288"/>
      <c r="BB37" s="154"/>
      <c r="BC37" s="287" t="str">
        <f>SPELERS!C20</f>
        <v>Pierre de Boer</v>
      </c>
      <c r="BD37" s="288"/>
      <c r="BE37" s="288"/>
      <c r="BF37" s="288"/>
      <c r="BG37" s="288"/>
      <c r="BH37" s="288"/>
      <c r="BI37" s="154"/>
      <c r="BJ37" s="287" t="str">
        <f>SPELERS!C21</f>
        <v>Sander Jonen</v>
      </c>
      <c r="BK37" s="288"/>
      <c r="BL37" s="288"/>
      <c r="BM37" s="288"/>
      <c r="BN37" s="288"/>
      <c r="BO37" s="288"/>
      <c r="BP37" s="154"/>
      <c r="BQ37" s="287" t="str">
        <f>SPELERS!C22</f>
        <v>Frank Trappmann</v>
      </c>
      <c r="BR37" s="288"/>
      <c r="BS37" s="288"/>
      <c r="BT37" s="288"/>
      <c r="BU37" s="288"/>
      <c r="BV37" s="289"/>
    </row>
    <row r="38" spans="2:74" ht="15" customHeight="1">
      <c r="B38" s="281" t="s">
        <v>20</v>
      </c>
      <c r="C38" s="282"/>
      <c r="D38" s="279" t="s">
        <v>4</v>
      </c>
      <c r="E38" s="20" t="s">
        <v>0</v>
      </c>
      <c r="F38" s="20" t="s">
        <v>0</v>
      </c>
      <c r="G38" s="277" t="s">
        <v>5</v>
      </c>
      <c r="H38" s="278" t="s">
        <v>5</v>
      </c>
      <c r="I38" s="53" t="s">
        <v>1</v>
      </c>
      <c r="J38" s="52"/>
      <c r="K38" s="280" t="s">
        <v>4</v>
      </c>
      <c r="L38" s="20" t="s">
        <v>0</v>
      </c>
      <c r="M38" s="20" t="s">
        <v>0</v>
      </c>
      <c r="N38" s="277" t="s">
        <v>5</v>
      </c>
      <c r="O38" s="278" t="s">
        <v>5</v>
      </c>
      <c r="P38" s="49" t="s">
        <v>1</v>
      </c>
      <c r="Q38" s="52"/>
      <c r="R38" s="279" t="s">
        <v>4</v>
      </c>
      <c r="S38" s="20" t="s">
        <v>0</v>
      </c>
      <c r="T38" s="20" t="s">
        <v>0</v>
      </c>
      <c r="U38" s="277" t="s">
        <v>5</v>
      </c>
      <c r="V38" s="278" t="s">
        <v>5</v>
      </c>
      <c r="W38" s="49" t="s">
        <v>1</v>
      </c>
      <c r="X38" s="52"/>
      <c r="Y38" s="279" t="s">
        <v>4</v>
      </c>
      <c r="Z38" s="20" t="s">
        <v>0</v>
      </c>
      <c r="AA38" s="20" t="s">
        <v>0</v>
      </c>
      <c r="AB38" s="277" t="s">
        <v>5</v>
      </c>
      <c r="AC38" s="278" t="s">
        <v>5</v>
      </c>
      <c r="AD38" s="49" t="s">
        <v>1</v>
      </c>
      <c r="AE38" s="52"/>
      <c r="AF38" s="279" t="s">
        <v>4</v>
      </c>
      <c r="AG38" s="20" t="s">
        <v>0</v>
      </c>
      <c r="AH38" s="20" t="s">
        <v>0</v>
      </c>
      <c r="AI38" s="277" t="s">
        <v>5</v>
      </c>
      <c r="AJ38" s="278" t="s">
        <v>5</v>
      </c>
      <c r="AK38" s="49" t="s">
        <v>1</v>
      </c>
      <c r="AM38" s="281" t="s">
        <v>21</v>
      </c>
      <c r="AN38" s="282"/>
      <c r="AO38" s="279" t="s">
        <v>4</v>
      </c>
      <c r="AP38" s="20" t="s">
        <v>0</v>
      </c>
      <c r="AQ38" s="20" t="s">
        <v>0</v>
      </c>
      <c r="AR38" s="277" t="s">
        <v>5</v>
      </c>
      <c r="AS38" s="278" t="s">
        <v>5</v>
      </c>
      <c r="AT38" s="53" t="s">
        <v>1</v>
      </c>
      <c r="AU38" s="52"/>
      <c r="AV38" s="280" t="s">
        <v>4</v>
      </c>
      <c r="AW38" s="20" t="s">
        <v>0</v>
      </c>
      <c r="AX38" s="20" t="s">
        <v>0</v>
      </c>
      <c r="AY38" s="277" t="s">
        <v>5</v>
      </c>
      <c r="AZ38" s="278" t="s">
        <v>5</v>
      </c>
      <c r="BA38" s="49" t="s">
        <v>1</v>
      </c>
      <c r="BB38" s="52"/>
      <c r="BC38" s="279" t="s">
        <v>4</v>
      </c>
      <c r="BD38" s="20" t="s">
        <v>0</v>
      </c>
      <c r="BE38" s="20" t="s">
        <v>0</v>
      </c>
      <c r="BF38" s="277" t="s">
        <v>5</v>
      </c>
      <c r="BG38" s="278" t="s">
        <v>5</v>
      </c>
      <c r="BH38" s="49" t="s">
        <v>1</v>
      </c>
      <c r="BI38" s="52"/>
      <c r="BJ38" s="279" t="s">
        <v>4</v>
      </c>
      <c r="BK38" s="20" t="s">
        <v>0</v>
      </c>
      <c r="BL38" s="20" t="s">
        <v>0</v>
      </c>
      <c r="BM38" s="277" t="s">
        <v>5</v>
      </c>
      <c r="BN38" s="278" t="s">
        <v>5</v>
      </c>
      <c r="BO38" s="49" t="s">
        <v>1</v>
      </c>
      <c r="BP38" s="52"/>
      <c r="BQ38" s="279" t="s">
        <v>4</v>
      </c>
      <c r="BR38" s="20" t="s">
        <v>0</v>
      </c>
      <c r="BS38" s="20" t="s">
        <v>0</v>
      </c>
      <c r="BT38" s="277" t="s">
        <v>5</v>
      </c>
      <c r="BU38" s="278" t="s">
        <v>5</v>
      </c>
      <c r="BV38" s="49" t="s">
        <v>1</v>
      </c>
    </row>
    <row r="39" spans="2:74" ht="15" customHeight="1" thickBot="1">
      <c r="B39" s="283"/>
      <c r="C39" s="284"/>
      <c r="D39" s="279"/>
      <c r="E39" s="11" t="s">
        <v>2</v>
      </c>
      <c r="F39" s="12" t="s">
        <v>3</v>
      </c>
      <c r="G39" s="277"/>
      <c r="H39" s="278"/>
      <c r="I39" s="53" t="s">
        <v>0</v>
      </c>
      <c r="J39" s="52"/>
      <c r="K39" s="280"/>
      <c r="L39" s="11" t="s">
        <v>2</v>
      </c>
      <c r="M39" s="12" t="s">
        <v>3</v>
      </c>
      <c r="N39" s="277"/>
      <c r="O39" s="278"/>
      <c r="P39" s="49" t="s">
        <v>0</v>
      </c>
      <c r="Q39" s="52"/>
      <c r="R39" s="279"/>
      <c r="S39" s="11" t="s">
        <v>2</v>
      </c>
      <c r="T39" s="12" t="s">
        <v>3</v>
      </c>
      <c r="U39" s="277"/>
      <c r="V39" s="278"/>
      <c r="W39" s="49" t="s">
        <v>0</v>
      </c>
      <c r="X39" s="52"/>
      <c r="Y39" s="279"/>
      <c r="Z39" s="11" t="s">
        <v>2</v>
      </c>
      <c r="AA39" s="12" t="s">
        <v>3</v>
      </c>
      <c r="AB39" s="277"/>
      <c r="AC39" s="278"/>
      <c r="AD39" s="49" t="s">
        <v>0</v>
      </c>
      <c r="AE39" s="52"/>
      <c r="AF39" s="279"/>
      <c r="AG39" s="11" t="s">
        <v>2</v>
      </c>
      <c r="AH39" s="12" t="s">
        <v>3</v>
      </c>
      <c r="AI39" s="277"/>
      <c r="AJ39" s="278"/>
      <c r="AK39" s="49" t="s">
        <v>0</v>
      </c>
      <c r="AM39" s="283"/>
      <c r="AN39" s="284"/>
      <c r="AO39" s="279"/>
      <c r="AP39" s="11" t="s">
        <v>2</v>
      </c>
      <c r="AQ39" s="12" t="s">
        <v>3</v>
      </c>
      <c r="AR39" s="277"/>
      <c r="AS39" s="278"/>
      <c r="AT39" s="53" t="s">
        <v>0</v>
      </c>
      <c r="AU39" s="52"/>
      <c r="AV39" s="280"/>
      <c r="AW39" s="11" t="s">
        <v>2</v>
      </c>
      <c r="AX39" s="12" t="s">
        <v>3</v>
      </c>
      <c r="AY39" s="277"/>
      <c r="AZ39" s="278"/>
      <c r="BA39" s="49" t="s">
        <v>0</v>
      </c>
      <c r="BB39" s="52"/>
      <c r="BC39" s="279"/>
      <c r="BD39" s="11" t="s">
        <v>2</v>
      </c>
      <c r="BE39" s="12" t="s">
        <v>3</v>
      </c>
      <c r="BF39" s="277"/>
      <c r="BG39" s="278"/>
      <c r="BH39" s="49" t="s">
        <v>0</v>
      </c>
      <c r="BI39" s="52"/>
      <c r="BJ39" s="279"/>
      <c r="BK39" s="11" t="s">
        <v>2</v>
      </c>
      <c r="BL39" s="12" t="s">
        <v>3</v>
      </c>
      <c r="BM39" s="277"/>
      <c r="BN39" s="278"/>
      <c r="BO39" s="49" t="s">
        <v>0</v>
      </c>
      <c r="BP39" s="52"/>
      <c r="BQ39" s="279"/>
      <c r="BR39" s="11" t="s">
        <v>2</v>
      </c>
      <c r="BS39" s="12" t="s">
        <v>3</v>
      </c>
      <c r="BT39" s="277"/>
      <c r="BU39" s="278"/>
      <c r="BV39" s="49" t="s">
        <v>0</v>
      </c>
    </row>
    <row r="40" spans="2:74" ht="15" customHeight="1">
      <c r="B40" s="274">
        <v>1</v>
      </c>
      <c r="C40" s="50" t="s">
        <v>326</v>
      </c>
      <c r="D40" s="236" t="s">
        <v>385</v>
      </c>
      <c r="E40" s="237"/>
      <c r="F40" s="237"/>
      <c r="G40" s="237"/>
      <c r="H40" s="237"/>
      <c r="I40" s="238"/>
      <c r="J40" s="156"/>
      <c r="K40" s="110">
        <v>1</v>
      </c>
      <c r="L40" s="15">
        <v>49</v>
      </c>
      <c r="M40" s="15">
        <v>50</v>
      </c>
      <c r="N40" s="242">
        <v>1</v>
      </c>
      <c r="O40" s="242">
        <v>1</v>
      </c>
      <c r="P40" s="234">
        <v>1</v>
      </c>
      <c r="Q40" s="156"/>
      <c r="R40" s="107">
        <v>1</v>
      </c>
      <c r="S40" s="15">
        <v>35</v>
      </c>
      <c r="T40" s="15">
        <v>50</v>
      </c>
      <c r="U40" s="242">
        <v>1</v>
      </c>
      <c r="V40" s="242">
        <v>1</v>
      </c>
      <c r="W40" s="234">
        <v>1</v>
      </c>
      <c r="X40" s="156"/>
      <c r="Y40" s="107">
        <v>1</v>
      </c>
      <c r="Z40" s="15">
        <v>50</v>
      </c>
      <c r="AA40" s="15">
        <v>39</v>
      </c>
      <c r="AB40" s="242">
        <v>2</v>
      </c>
      <c r="AC40" s="242">
        <v>0</v>
      </c>
      <c r="AD40" s="234">
        <v>3</v>
      </c>
      <c r="AE40" s="156"/>
      <c r="AF40" s="107">
        <v>1</v>
      </c>
      <c r="AG40" s="15">
        <v>32</v>
      </c>
      <c r="AH40" s="15">
        <v>50</v>
      </c>
      <c r="AI40" s="242">
        <v>0</v>
      </c>
      <c r="AJ40" s="242">
        <v>2</v>
      </c>
      <c r="AK40" s="244">
        <v>0</v>
      </c>
      <c r="AM40" s="274">
        <v>1</v>
      </c>
      <c r="AN40" s="50" t="s">
        <v>335</v>
      </c>
      <c r="AO40" s="236" t="s">
        <v>392</v>
      </c>
      <c r="AP40" s="237"/>
      <c r="AQ40" s="237"/>
      <c r="AR40" s="237"/>
      <c r="AS40" s="237"/>
      <c r="AT40" s="238"/>
      <c r="AU40" s="156"/>
      <c r="AV40" s="110">
        <v>1</v>
      </c>
      <c r="AW40" s="15">
        <v>50</v>
      </c>
      <c r="AX40" s="15">
        <v>41</v>
      </c>
      <c r="AY40" s="242">
        <v>1</v>
      </c>
      <c r="AZ40" s="242">
        <v>1</v>
      </c>
      <c r="BA40" s="234">
        <v>1</v>
      </c>
      <c r="BB40" s="156"/>
      <c r="BC40" s="107">
        <v>1</v>
      </c>
      <c r="BD40" s="15">
        <v>30</v>
      </c>
      <c r="BE40" s="15">
        <v>50</v>
      </c>
      <c r="BF40" s="242"/>
      <c r="BG40" s="242">
        <v>2</v>
      </c>
      <c r="BH40" s="234"/>
      <c r="BI40" s="156"/>
      <c r="BJ40" s="107">
        <v>1</v>
      </c>
      <c r="BK40" s="15">
        <v>25</v>
      </c>
      <c r="BL40" s="15">
        <v>50</v>
      </c>
      <c r="BM40" s="242">
        <v>0</v>
      </c>
      <c r="BN40" s="242">
        <v>2</v>
      </c>
      <c r="BO40" s="234">
        <v>0</v>
      </c>
      <c r="BP40" s="156"/>
      <c r="BQ40" s="107">
        <v>1</v>
      </c>
      <c r="BR40" s="15">
        <v>19</v>
      </c>
      <c r="BS40" s="15">
        <v>50</v>
      </c>
      <c r="BT40" s="242">
        <v>0</v>
      </c>
      <c r="BU40" s="242">
        <v>2</v>
      </c>
      <c r="BV40" s="244">
        <v>0</v>
      </c>
    </row>
    <row r="41" spans="2:74" ht="15" customHeight="1" thickBot="1">
      <c r="B41" s="275"/>
      <c r="C41" s="51" t="s">
        <v>327</v>
      </c>
      <c r="D41" s="239" t="s">
        <v>386</v>
      </c>
      <c r="E41" s="240"/>
      <c r="F41" s="240"/>
      <c r="G41" s="240"/>
      <c r="H41" s="240"/>
      <c r="I41" s="241"/>
      <c r="J41" s="156"/>
      <c r="K41" s="111">
        <v>2</v>
      </c>
      <c r="L41" s="105">
        <v>50</v>
      </c>
      <c r="M41" s="105">
        <v>20</v>
      </c>
      <c r="N41" s="243"/>
      <c r="O41" s="243"/>
      <c r="P41" s="235"/>
      <c r="Q41" s="156"/>
      <c r="R41" s="108">
        <v>2</v>
      </c>
      <c r="S41" s="105">
        <v>50</v>
      </c>
      <c r="T41" s="105">
        <v>46</v>
      </c>
      <c r="U41" s="243"/>
      <c r="V41" s="243"/>
      <c r="W41" s="235"/>
      <c r="X41" s="156"/>
      <c r="Y41" s="108">
        <v>2</v>
      </c>
      <c r="Z41" s="105">
        <v>50</v>
      </c>
      <c r="AA41" s="105">
        <v>42</v>
      </c>
      <c r="AB41" s="243"/>
      <c r="AC41" s="243"/>
      <c r="AD41" s="235"/>
      <c r="AE41" s="156"/>
      <c r="AF41" s="108">
        <v>2</v>
      </c>
      <c r="AG41" s="105">
        <v>17</v>
      </c>
      <c r="AH41" s="105">
        <v>50</v>
      </c>
      <c r="AI41" s="243"/>
      <c r="AJ41" s="243"/>
      <c r="AK41" s="245"/>
      <c r="AM41" s="275"/>
      <c r="AN41" s="51" t="s">
        <v>336</v>
      </c>
      <c r="AO41" s="276" t="s">
        <v>393</v>
      </c>
      <c r="AP41" s="240"/>
      <c r="AQ41" s="240"/>
      <c r="AR41" s="240"/>
      <c r="AS41" s="240"/>
      <c r="AT41" s="241"/>
      <c r="AU41" s="156"/>
      <c r="AV41" s="111">
        <v>2</v>
      </c>
      <c r="AW41" s="105">
        <v>35</v>
      </c>
      <c r="AX41" s="105">
        <v>50</v>
      </c>
      <c r="AY41" s="243"/>
      <c r="AZ41" s="243"/>
      <c r="BA41" s="235"/>
      <c r="BB41" s="156"/>
      <c r="BC41" s="108">
        <v>2</v>
      </c>
      <c r="BD41" s="105">
        <v>34</v>
      </c>
      <c r="BE41" s="105">
        <v>50</v>
      </c>
      <c r="BF41" s="243"/>
      <c r="BG41" s="243"/>
      <c r="BH41" s="235"/>
      <c r="BI41" s="156"/>
      <c r="BJ41" s="108">
        <v>2</v>
      </c>
      <c r="BK41" s="105">
        <v>49</v>
      </c>
      <c r="BL41" s="105">
        <v>50</v>
      </c>
      <c r="BM41" s="243"/>
      <c r="BN41" s="243"/>
      <c r="BO41" s="235"/>
      <c r="BP41" s="156"/>
      <c r="BQ41" s="108">
        <v>2</v>
      </c>
      <c r="BR41" s="105">
        <v>32</v>
      </c>
      <c r="BS41" s="105">
        <v>50</v>
      </c>
      <c r="BT41" s="243"/>
      <c r="BU41" s="243"/>
      <c r="BV41" s="245"/>
    </row>
    <row r="42" spans="2:74" ht="15" customHeight="1">
      <c r="B42" s="274">
        <v>2</v>
      </c>
      <c r="C42" s="50" t="s">
        <v>328</v>
      </c>
      <c r="D42" s="107">
        <v>1</v>
      </c>
      <c r="E42" s="15">
        <f>M40</f>
        <v>50</v>
      </c>
      <c r="F42" s="15">
        <f>L40</f>
        <v>49</v>
      </c>
      <c r="G42" s="242">
        <f>O40</f>
        <v>1</v>
      </c>
      <c r="H42" s="242">
        <f>N40</f>
        <v>1</v>
      </c>
      <c r="I42" s="234">
        <v>1</v>
      </c>
      <c r="J42" s="157"/>
      <c r="K42" s="236" t="s">
        <v>387</v>
      </c>
      <c r="L42" s="237"/>
      <c r="M42" s="237"/>
      <c r="N42" s="237"/>
      <c r="O42" s="237"/>
      <c r="P42" s="238"/>
      <c r="Q42" s="157"/>
      <c r="R42" s="107">
        <v>1</v>
      </c>
      <c r="S42" s="15">
        <v>25</v>
      </c>
      <c r="T42" s="15">
        <v>50</v>
      </c>
      <c r="U42" s="242">
        <v>0</v>
      </c>
      <c r="V42" s="242">
        <v>2</v>
      </c>
      <c r="W42" s="234">
        <v>0</v>
      </c>
      <c r="X42" s="157"/>
      <c r="Y42" s="107">
        <v>1</v>
      </c>
      <c r="Z42" s="15">
        <v>50</v>
      </c>
      <c r="AA42" s="15">
        <v>35</v>
      </c>
      <c r="AB42" s="242">
        <v>2</v>
      </c>
      <c r="AC42" s="242">
        <v>0</v>
      </c>
      <c r="AD42" s="234">
        <v>3</v>
      </c>
      <c r="AE42" s="157"/>
      <c r="AF42" s="107">
        <v>1</v>
      </c>
      <c r="AG42" s="15">
        <v>24</v>
      </c>
      <c r="AH42" s="15">
        <v>50</v>
      </c>
      <c r="AI42" s="242">
        <v>0</v>
      </c>
      <c r="AJ42" s="242">
        <v>2</v>
      </c>
      <c r="AK42" s="244">
        <v>0</v>
      </c>
      <c r="AM42" s="274">
        <v>2</v>
      </c>
      <c r="AN42" s="50" t="s">
        <v>337</v>
      </c>
      <c r="AO42" s="107">
        <v>1</v>
      </c>
      <c r="AP42" s="15">
        <f>AX40</f>
        <v>41</v>
      </c>
      <c r="AQ42" s="15">
        <f>AW40</f>
        <v>50</v>
      </c>
      <c r="AR42" s="242">
        <f>AZ40</f>
        <v>1</v>
      </c>
      <c r="AS42" s="242">
        <f>AY40</f>
        <v>1</v>
      </c>
      <c r="AT42" s="234">
        <v>1</v>
      </c>
      <c r="AU42" s="157"/>
      <c r="AV42" s="236" t="s">
        <v>394</v>
      </c>
      <c r="AW42" s="237"/>
      <c r="AX42" s="237"/>
      <c r="AY42" s="237"/>
      <c r="AZ42" s="237"/>
      <c r="BA42" s="238"/>
      <c r="BB42" s="157"/>
      <c r="BC42" s="107">
        <v>1</v>
      </c>
      <c r="BD42" s="15">
        <v>50</v>
      </c>
      <c r="BE42" s="15">
        <v>24</v>
      </c>
      <c r="BF42" s="242">
        <v>1</v>
      </c>
      <c r="BG42" s="242">
        <v>1</v>
      </c>
      <c r="BH42" s="234">
        <v>1</v>
      </c>
      <c r="BI42" s="157"/>
      <c r="BJ42" s="107">
        <v>1</v>
      </c>
      <c r="BK42" s="15">
        <v>50</v>
      </c>
      <c r="BL42" s="15">
        <v>20</v>
      </c>
      <c r="BM42" s="242">
        <v>2</v>
      </c>
      <c r="BN42" s="242">
        <v>0</v>
      </c>
      <c r="BO42" s="234">
        <v>3</v>
      </c>
      <c r="BP42" s="157"/>
      <c r="BQ42" s="107">
        <v>1</v>
      </c>
      <c r="BR42" s="15">
        <v>50</v>
      </c>
      <c r="BS42" s="15">
        <v>32</v>
      </c>
      <c r="BT42" s="242">
        <v>2</v>
      </c>
      <c r="BU42" s="242">
        <v>0</v>
      </c>
      <c r="BV42" s="244">
        <v>3</v>
      </c>
    </row>
    <row r="43" spans="2:74" ht="15" customHeight="1" thickBot="1">
      <c r="B43" s="275"/>
      <c r="C43" s="51" t="s">
        <v>329</v>
      </c>
      <c r="D43" s="108">
        <v>2</v>
      </c>
      <c r="E43" s="105">
        <f>M41</f>
        <v>20</v>
      </c>
      <c r="F43" s="105">
        <f>L41</f>
        <v>50</v>
      </c>
      <c r="G43" s="243"/>
      <c r="H43" s="243"/>
      <c r="I43" s="235"/>
      <c r="J43" s="157"/>
      <c r="K43" s="239" t="s">
        <v>388</v>
      </c>
      <c r="L43" s="240"/>
      <c r="M43" s="240"/>
      <c r="N43" s="240"/>
      <c r="O43" s="240"/>
      <c r="P43" s="241"/>
      <c r="Q43" s="157"/>
      <c r="R43" s="108">
        <v>2</v>
      </c>
      <c r="S43" s="105">
        <v>33</v>
      </c>
      <c r="T43" s="105">
        <v>50</v>
      </c>
      <c r="U43" s="243"/>
      <c r="V43" s="243"/>
      <c r="W43" s="235"/>
      <c r="X43" s="157"/>
      <c r="Y43" s="108">
        <v>2</v>
      </c>
      <c r="Z43" s="105">
        <v>50</v>
      </c>
      <c r="AA43" s="105">
        <v>21</v>
      </c>
      <c r="AB43" s="243"/>
      <c r="AC43" s="243"/>
      <c r="AD43" s="235"/>
      <c r="AE43" s="157"/>
      <c r="AF43" s="108">
        <v>2</v>
      </c>
      <c r="AG43" s="105">
        <v>2</v>
      </c>
      <c r="AH43" s="105">
        <v>50</v>
      </c>
      <c r="AI43" s="243"/>
      <c r="AJ43" s="243"/>
      <c r="AK43" s="245"/>
      <c r="AM43" s="275"/>
      <c r="AN43" s="51" t="s">
        <v>338</v>
      </c>
      <c r="AO43" s="108">
        <v>2</v>
      </c>
      <c r="AP43" s="105">
        <f>AX41</f>
        <v>50</v>
      </c>
      <c r="AQ43" s="105">
        <f>AW41</f>
        <v>35</v>
      </c>
      <c r="AR43" s="243"/>
      <c r="AS43" s="243"/>
      <c r="AT43" s="235"/>
      <c r="AU43" s="157"/>
      <c r="AV43" s="239" t="s">
        <v>377</v>
      </c>
      <c r="AW43" s="240"/>
      <c r="AX43" s="240"/>
      <c r="AY43" s="240"/>
      <c r="AZ43" s="240"/>
      <c r="BA43" s="241"/>
      <c r="BB43" s="157"/>
      <c r="BC43" s="108">
        <v>2</v>
      </c>
      <c r="BD43" s="105">
        <v>22</v>
      </c>
      <c r="BE43" s="105">
        <v>50</v>
      </c>
      <c r="BF43" s="243"/>
      <c r="BG43" s="243"/>
      <c r="BH43" s="235"/>
      <c r="BI43" s="157"/>
      <c r="BJ43" s="108">
        <v>2</v>
      </c>
      <c r="BK43" s="105">
        <v>50</v>
      </c>
      <c r="BL43" s="105">
        <v>45</v>
      </c>
      <c r="BM43" s="243"/>
      <c r="BN43" s="243"/>
      <c r="BO43" s="235"/>
      <c r="BP43" s="157"/>
      <c r="BQ43" s="108">
        <v>2</v>
      </c>
      <c r="BR43" s="105">
        <v>50</v>
      </c>
      <c r="BS43" s="105">
        <v>26</v>
      </c>
      <c r="BT43" s="243"/>
      <c r="BU43" s="243"/>
      <c r="BV43" s="245"/>
    </row>
    <row r="44" spans="2:74" ht="15" customHeight="1">
      <c r="B44" s="274">
        <v>3</v>
      </c>
      <c r="C44" s="50" t="s">
        <v>330</v>
      </c>
      <c r="D44" s="107">
        <v>1</v>
      </c>
      <c r="E44" s="15">
        <f>T40</f>
        <v>50</v>
      </c>
      <c r="F44" s="15">
        <f>S40</f>
        <v>35</v>
      </c>
      <c r="G44" s="242">
        <f>V40</f>
        <v>1</v>
      </c>
      <c r="H44" s="242">
        <f>U40</f>
        <v>1</v>
      </c>
      <c r="I44" s="234">
        <v>1</v>
      </c>
      <c r="J44" s="157"/>
      <c r="K44" s="110">
        <v>1</v>
      </c>
      <c r="L44" s="15">
        <f>T42</f>
        <v>50</v>
      </c>
      <c r="M44" s="15">
        <f>S42</f>
        <v>25</v>
      </c>
      <c r="N44" s="242">
        <f>V42</f>
        <v>2</v>
      </c>
      <c r="O44" s="242">
        <f>U42</f>
        <v>0</v>
      </c>
      <c r="P44" s="234">
        <v>3</v>
      </c>
      <c r="Q44" s="157"/>
      <c r="R44" s="236" t="s">
        <v>369</v>
      </c>
      <c r="S44" s="237"/>
      <c r="T44" s="237"/>
      <c r="U44" s="237"/>
      <c r="V44" s="237"/>
      <c r="W44" s="238"/>
      <c r="X44" s="157"/>
      <c r="Y44" s="107">
        <v>1</v>
      </c>
      <c r="Z44" s="15">
        <v>50</v>
      </c>
      <c r="AA44" s="15">
        <v>48</v>
      </c>
      <c r="AB44" s="242">
        <v>2</v>
      </c>
      <c r="AC44" s="242">
        <v>0</v>
      </c>
      <c r="AD44" s="234">
        <v>3</v>
      </c>
      <c r="AE44" s="157"/>
      <c r="AF44" s="107">
        <v>1</v>
      </c>
      <c r="AG44" s="15">
        <v>42</v>
      </c>
      <c r="AH44" s="15">
        <v>50</v>
      </c>
      <c r="AI44" s="242">
        <v>0</v>
      </c>
      <c r="AJ44" s="242">
        <v>2</v>
      </c>
      <c r="AK44" s="244">
        <v>0</v>
      </c>
      <c r="AM44" s="274">
        <v>3</v>
      </c>
      <c r="AN44" s="50" t="s">
        <v>339</v>
      </c>
      <c r="AO44" s="107">
        <v>1</v>
      </c>
      <c r="AP44" s="15">
        <f>BE40</f>
        <v>50</v>
      </c>
      <c r="AQ44" s="15">
        <f>BD40</f>
        <v>30</v>
      </c>
      <c r="AR44" s="242">
        <f>BG40</f>
        <v>2</v>
      </c>
      <c r="AS44" s="242">
        <f>BF40</f>
        <v>0</v>
      </c>
      <c r="AT44" s="234">
        <v>3</v>
      </c>
      <c r="AU44" s="157"/>
      <c r="AV44" s="110">
        <v>1</v>
      </c>
      <c r="AW44" s="15">
        <f>BE42</f>
        <v>24</v>
      </c>
      <c r="AX44" s="15">
        <f>BD42</f>
        <v>50</v>
      </c>
      <c r="AY44" s="242">
        <f>BG42</f>
        <v>1</v>
      </c>
      <c r="AZ44" s="242">
        <f>BF42</f>
        <v>1</v>
      </c>
      <c r="BA44" s="234">
        <v>1</v>
      </c>
      <c r="BB44" s="157"/>
      <c r="BC44" s="236" t="s">
        <v>395</v>
      </c>
      <c r="BD44" s="237"/>
      <c r="BE44" s="237"/>
      <c r="BF44" s="237"/>
      <c r="BG44" s="237"/>
      <c r="BH44" s="238"/>
      <c r="BI44" s="157"/>
      <c r="BJ44" s="107">
        <v>1</v>
      </c>
      <c r="BK44" s="15">
        <v>35</v>
      </c>
      <c r="BL44" s="15">
        <v>50</v>
      </c>
      <c r="BM44" s="242">
        <v>0</v>
      </c>
      <c r="BN44" s="242">
        <v>2</v>
      </c>
      <c r="BO44" s="234">
        <v>0</v>
      </c>
      <c r="BP44" s="157"/>
      <c r="BQ44" s="107">
        <v>1</v>
      </c>
      <c r="BR44" s="15">
        <v>50</v>
      </c>
      <c r="BS44" s="15">
        <v>15</v>
      </c>
      <c r="BT44" s="242">
        <v>2</v>
      </c>
      <c r="BU44" s="242"/>
      <c r="BV44" s="244">
        <v>3</v>
      </c>
    </row>
    <row r="45" spans="2:74" ht="15" customHeight="1" thickBot="1">
      <c r="B45" s="275"/>
      <c r="C45" s="51" t="s">
        <v>331</v>
      </c>
      <c r="D45" s="108">
        <v>2</v>
      </c>
      <c r="E45" s="105">
        <f>T41</f>
        <v>46</v>
      </c>
      <c r="F45" s="105">
        <f>S41</f>
        <v>50</v>
      </c>
      <c r="G45" s="243"/>
      <c r="H45" s="243"/>
      <c r="I45" s="235"/>
      <c r="J45" s="157"/>
      <c r="K45" s="111">
        <v>2</v>
      </c>
      <c r="L45" s="105">
        <f>T43</f>
        <v>50</v>
      </c>
      <c r="M45" s="105">
        <f>S43</f>
        <v>33</v>
      </c>
      <c r="N45" s="243"/>
      <c r="O45" s="243"/>
      <c r="P45" s="235"/>
      <c r="Q45" s="157"/>
      <c r="R45" s="239" t="s">
        <v>389</v>
      </c>
      <c r="S45" s="240"/>
      <c r="T45" s="240"/>
      <c r="U45" s="240"/>
      <c r="V45" s="240"/>
      <c r="W45" s="241"/>
      <c r="X45" s="157"/>
      <c r="Y45" s="108">
        <v>2</v>
      </c>
      <c r="Z45" s="105">
        <v>50</v>
      </c>
      <c r="AA45" s="105">
        <v>47</v>
      </c>
      <c r="AB45" s="243"/>
      <c r="AC45" s="243"/>
      <c r="AD45" s="235"/>
      <c r="AE45" s="157"/>
      <c r="AF45" s="108">
        <v>2</v>
      </c>
      <c r="AG45" s="105">
        <v>32</v>
      </c>
      <c r="AH45" s="105">
        <v>50</v>
      </c>
      <c r="AI45" s="243"/>
      <c r="AJ45" s="243"/>
      <c r="AK45" s="245"/>
      <c r="AM45" s="275"/>
      <c r="AN45" s="51" t="s">
        <v>340</v>
      </c>
      <c r="AO45" s="108">
        <v>2</v>
      </c>
      <c r="AP45" s="105">
        <f>BE41</f>
        <v>50</v>
      </c>
      <c r="AQ45" s="105">
        <f>BD41</f>
        <v>34</v>
      </c>
      <c r="AR45" s="243"/>
      <c r="AS45" s="243"/>
      <c r="AT45" s="235"/>
      <c r="AU45" s="157"/>
      <c r="AV45" s="111">
        <v>2</v>
      </c>
      <c r="AW45" s="105">
        <f>BE43</f>
        <v>50</v>
      </c>
      <c r="AX45" s="105">
        <f>BD43</f>
        <v>22</v>
      </c>
      <c r="AY45" s="243"/>
      <c r="AZ45" s="243"/>
      <c r="BA45" s="235"/>
      <c r="BB45" s="157"/>
      <c r="BC45" s="239" t="s">
        <v>396</v>
      </c>
      <c r="BD45" s="240"/>
      <c r="BE45" s="240"/>
      <c r="BF45" s="240"/>
      <c r="BG45" s="240"/>
      <c r="BH45" s="241"/>
      <c r="BI45" s="157"/>
      <c r="BJ45" s="108">
        <v>2</v>
      </c>
      <c r="BK45" s="105">
        <v>33</v>
      </c>
      <c r="BL45" s="105">
        <v>50</v>
      </c>
      <c r="BM45" s="243"/>
      <c r="BN45" s="243"/>
      <c r="BO45" s="235"/>
      <c r="BP45" s="157"/>
      <c r="BQ45" s="108">
        <v>2</v>
      </c>
      <c r="BR45" s="105">
        <v>50</v>
      </c>
      <c r="BS45" s="105">
        <v>36</v>
      </c>
      <c r="BT45" s="243"/>
      <c r="BU45" s="243"/>
      <c r="BV45" s="245"/>
    </row>
    <row r="46" spans="2:74" ht="15" customHeight="1">
      <c r="B46" s="274">
        <v>4</v>
      </c>
      <c r="C46" s="50" t="s">
        <v>332</v>
      </c>
      <c r="D46" s="107">
        <v>1</v>
      </c>
      <c r="E46" s="15">
        <f>AA40</f>
        <v>39</v>
      </c>
      <c r="F46" s="15">
        <f>Z40</f>
        <v>50</v>
      </c>
      <c r="G46" s="242">
        <f>AC40</f>
        <v>0</v>
      </c>
      <c r="H46" s="242">
        <f>AB40</f>
        <v>2</v>
      </c>
      <c r="I46" s="234">
        <v>0</v>
      </c>
      <c r="J46" s="157"/>
      <c r="K46" s="110">
        <v>1</v>
      </c>
      <c r="L46" s="15">
        <f>AA42</f>
        <v>35</v>
      </c>
      <c r="M46" s="15">
        <f>Z42</f>
        <v>50</v>
      </c>
      <c r="N46" s="242">
        <f>AC42</f>
        <v>0</v>
      </c>
      <c r="O46" s="242">
        <f>AB42</f>
        <v>2</v>
      </c>
      <c r="P46" s="234">
        <v>0</v>
      </c>
      <c r="Q46" s="157"/>
      <c r="R46" s="107">
        <v>1</v>
      </c>
      <c r="S46" s="15">
        <f>AA44</f>
        <v>48</v>
      </c>
      <c r="T46" s="15">
        <f>Z44</f>
        <v>50</v>
      </c>
      <c r="U46" s="242">
        <f>AC44</f>
        <v>0</v>
      </c>
      <c r="V46" s="242">
        <f>AB44</f>
        <v>2</v>
      </c>
      <c r="W46" s="234">
        <v>0</v>
      </c>
      <c r="X46" s="157"/>
      <c r="Y46" s="236" t="s">
        <v>390</v>
      </c>
      <c r="Z46" s="237"/>
      <c r="AA46" s="237"/>
      <c r="AB46" s="237"/>
      <c r="AC46" s="237"/>
      <c r="AD46" s="238"/>
      <c r="AE46" s="157"/>
      <c r="AF46" s="107">
        <v>1</v>
      </c>
      <c r="AG46" s="15">
        <v>43</v>
      </c>
      <c r="AH46" s="15">
        <v>50</v>
      </c>
      <c r="AI46" s="242">
        <v>0</v>
      </c>
      <c r="AJ46" s="242">
        <v>2</v>
      </c>
      <c r="AK46" s="244">
        <v>0</v>
      </c>
      <c r="AM46" s="274">
        <v>4</v>
      </c>
      <c r="AN46" s="50" t="s">
        <v>341</v>
      </c>
      <c r="AO46" s="107">
        <v>1</v>
      </c>
      <c r="AP46" s="15">
        <f>BL40</f>
        <v>50</v>
      </c>
      <c r="AQ46" s="15">
        <f>BK40</f>
        <v>25</v>
      </c>
      <c r="AR46" s="242">
        <f>BN40</f>
        <v>2</v>
      </c>
      <c r="AS46" s="242">
        <f>BM40</f>
        <v>0</v>
      </c>
      <c r="AT46" s="234">
        <v>3</v>
      </c>
      <c r="AU46" s="157"/>
      <c r="AV46" s="110">
        <v>1</v>
      </c>
      <c r="AW46" s="15">
        <f>BL42</f>
        <v>20</v>
      </c>
      <c r="AX46" s="15">
        <f>BK42</f>
        <v>50</v>
      </c>
      <c r="AY46" s="242">
        <f>BN42</f>
        <v>0</v>
      </c>
      <c r="AZ46" s="242">
        <f>BM42</f>
        <v>2</v>
      </c>
      <c r="BA46" s="234">
        <v>0</v>
      </c>
      <c r="BB46" s="157"/>
      <c r="BC46" s="107">
        <v>1</v>
      </c>
      <c r="BD46" s="15">
        <f>BL44</f>
        <v>50</v>
      </c>
      <c r="BE46" s="15">
        <f>BK44</f>
        <v>35</v>
      </c>
      <c r="BF46" s="242">
        <f>BN44</f>
        <v>2</v>
      </c>
      <c r="BG46" s="242">
        <f>BM44</f>
        <v>0</v>
      </c>
      <c r="BH46" s="234">
        <v>3</v>
      </c>
      <c r="BI46" s="157"/>
      <c r="BJ46" s="236" t="s">
        <v>397</v>
      </c>
      <c r="BK46" s="237"/>
      <c r="BL46" s="237"/>
      <c r="BM46" s="237"/>
      <c r="BN46" s="237"/>
      <c r="BO46" s="238"/>
      <c r="BP46" s="157"/>
      <c r="BQ46" s="107">
        <v>1</v>
      </c>
      <c r="BR46" s="15">
        <v>41</v>
      </c>
      <c r="BS46" s="15">
        <v>50</v>
      </c>
      <c r="BT46" s="242">
        <v>0</v>
      </c>
      <c r="BU46" s="242">
        <v>2</v>
      </c>
      <c r="BV46" s="244">
        <v>0</v>
      </c>
    </row>
    <row r="47" spans="2:74" ht="15" customHeight="1" thickBot="1">
      <c r="B47" s="275"/>
      <c r="C47" s="51" t="s">
        <v>333</v>
      </c>
      <c r="D47" s="108">
        <v>2</v>
      </c>
      <c r="E47" s="105">
        <f>AA41</f>
        <v>42</v>
      </c>
      <c r="F47" s="105">
        <f>Z41</f>
        <v>50</v>
      </c>
      <c r="G47" s="243"/>
      <c r="H47" s="243"/>
      <c r="I47" s="235"/>
      <c r="J47" s="157"/>
      <c r="K47" s="111">
        <v>2</v>
      </c>
      <c r="L47" s="105">
        <f>AA43</f>
        <v>21</v>
      </c>
      <c r="M47" s="105">
        <f>Z43</f>
        <v>50</v>
      </c>
      <c r="N47" s="243"/>
      <c r="O47" s="243"/>
      <c r="P47" s="235"/>
      <c r="Q47" s="157"/>
      <c r="R47" s="108">
        <v>2</v>
      </c>
      <c r="S47" s="19">
        <f>AA45</f>
        <v>47</v>
      </c>
      <c r="T47" s="19">
        <f>Z45</f>
        <v>50</v>
      </c>
      <c r="U47" s="243"/>
      <c r="V47" s="243"/>
      <c r="W47" s="235"/>
      <c r="X47" s="157"/>
      <c r="Y47" s="239" t="s">
        <v>391</v>
      </c>
      <c r="Z47" s="240"/>
      <c r="AA47" s="240"/>
      <c r="AB47" s="240"/>
      <c r="AC47" s="240"/>
      <c r="AD47" s="241"/>
      <c r="AE47" s="157"/>
      <c r="AF47" s="108">
        <v>2</v>
      </c>
      <c r="AG47" s="105">
        <v>18</v>
      </c>
      <c r="AH47" s="105">
        <v>50</v>
      </c>
      <c r="AI47" s="243"/>
      <c r="AJ47" s="243"/>
      <c r="AK47" s="245"/>
      <c r="AM47" s="275"/>
      <c r="AN47" s="51" t="s">
        <v>342</v>
      </c>
      <c r="AO47" s="108">
        <v>2</v>
      </c>
      <c r="AP47" s="105">
        <f>BL41</f>
        <v>50</v>
      </c>
      <c r="AQ47" s="105">
        <f>BK41</f>
        <v>49</v>
      </c>
      <c r="AR47" s="243"/>
      <c r="AS47" s="243"/>
      <c r="AT47" s="235"/>
      <c r="AU47" s="157"/>
      <c r="AV47" s="111">
        <v>2</v>
      </c>
      <c r="AW47" s="105">
        <f>BL43</f>
        <v>45</v>
      </c>
      <c r="AX47" s="105">
        <f>BK43</f>
        <v>50</v>
      </c>
      <c r="AY47" s="243"/>
      <c r="AZ47" s="243"/>
      <c r="BA47" s="235"/>
      <c r="BB47" s="157"/>
      <c r="BC47" s="108">
        <v>2</v>
      </c>
      <c r="BD47" s="19">
        <f>BL45</f>
        <v>50</v>
      </c>
      <c r="BE47" s="19">
        <f>BK45</f>
        <v>33</v>
      </c>
      <c r="BF47" s="243"/>
      <c r="BG47" s="243"/>
      <c r="BH47" s="235"/>
      <c r="BI47" s="157"/>
      <c r="BJ47" s="239" t="s">
        <v>398</v>
      </c>
      <c r="BK47" s="240"/>
      <c r="BL47" s="240"/>
      <c r="BM47" s="240"/>
      <c r="BN47" s="240"/>
      <c r="BO47" s="241"/>
      <c r="BP47" s="157"/>
      <c r="BQ47" s="108">
        <v>2</v>
      </c>
      <c r="BR47" s="105">
        <v>43</v>
      </c>
      <c r="BS47" s="105">
        <v>50</v>
      </c>
      <c r="BT47" s="243"/>
      <c r="BU47" s="243"/>
      <c r="BV47" s="245"/>
    </row>
    <row r="48" spans="2:74" ht="15" customHeight="1">
      <c r="B48" s="274">
        <v>5</v>
      </c>
      <c r="C48" s="50" t="s">
        <v>334</v>
      </c>
      <c r="D48" s="107">
        <v>1</v>
      </c>
      <c r="E48" s="15">
        <f>AH40</f>
        <v>50</v>
      </c>
      <c r="F48" s="15">
        <f>AG40</f>
        <v>32</v>
      </c>
      <c r="G48" s="242">
        <f>AJ40</f>
        <v>2</v>
      </c>
      <c r="H48" s="242">
        <f>AI40</f>
        <v>0</v>
      </c>
      <c r="I48" s="234">
        <v>3</v>
      </c>
      <c r="J48" s="157"/>
      <c r="K48" s="110">
        <v>1</v>
      </c>
      <c r="L48" s="15">
        <f>AH42</f>
        <v>50</v>
      </c>
      <c r="M48" s="15">
        <f>AG42</f>
        <v>24</v>
      </c>
      <c r="N48" s="242">
        <f>AJ42</f>
        <v>2</v>
      </c>
      <c r="O48" s="242">
        <f>AI42</f>
        <v>0</v>
      </c>
      <c r="P48" s="234">
        <v>3</v>
      </c>
      <c r="Q48" s="157"/>
      <c r="R48" s="107">
        <v>1</v>
      </c>
      <c r="S48" s="15">
        <f>AH44</f>
        <v>50</v>
      </c>
      <c r="T48" s="15">
        <f>AG44</f>
        <v>42</v>
      </c>
      <c r="U48" s="242">
        <f>AJ44</f>
        <v>2</v>
      </c>
      <c r="V48" s="242">
        <f>AI44</f>
        <v>0</v>
      </c>
      <c r="W48" s="234">
        <v>3</v>
      </c>
      <c r="X48" s="157"/>
      <c r="Y48" s="107">
        <v>1</v>
      </c>
      <c r="Z48" s="15">
        <f>AH46</f>
        <v>50</v>
      </c>
      <c r="AA48" s="15">
        <f>AG46</f>
        <v>43</v>
      </c>
      <c r="AB48" s="242">
        <f>AJ46</f>
        <v>2</v>
      </c>
      <c r="AC48" s="242">
        <f>AI46</f>
        <v>0</v>
      </c>
      <c r="AD48" s="234">
        <v>3</v>
      </c>
      <c r="AE48" s="157"/>
      <c r="AF48" s="236" t="s">
        <v>378</v>
      </c>
      <c r="AG48" s="237"/>
      <c r="AH48" s="237"/>
      <c r="AI48" s="237"/>
      <c r="AJ48" s="237"/>
      <c r="AK48" s="238"/>
      <c r="AM48" s="274">
        <v>5</v>
      </c>
      <c r="AN48" s="50" t="s">
        <v>343</v>
      </c>
      <c r="AO48" s="107">
        <v>1</v>
      </c>
      <c r="AP48" s="15">
        <f>BS40</f>
        <v>50</v>
      </c>
      <c r="AQ48" s="15">
        <f>BR40</f>
        <v>19</v>
      </c>
      <c r="AR48" s="242">
        <f>BU40</f>
        <v>2</v>
      </c>
      <c r="AS48" s="242">
        <f>BT40</f>
        <v>0</v>
      </c>
      <c r="AT48" s="234">
        <v>3</v>
      </c>
      <c r="AU48" s="157"/>
      <c r="AV48" s="110">
        <v>1</v>
      </c>
      <c r="AW48" s="15">
        <f>BS42</f>
        <v>32</v>
      </c>
      <c r="AX48" s="15">
        <f>BR42</f>
        <v>50</v>
      </c>
      <c r="AY48" s="242">
        <f>BU42</f>
        <v>0</v>
      </c>
      <c r="AZ48" s="242">
        <f>BT42</f>
        <v>2</v>
      </c>
      <c r="BA48" s="234">
        <v>0</v>
      </c>
      <c r="BB48" s="157"/>
      <c r="BC48" s="107">
        <v>1</v>
      </c>
      <c r="BD48" s="15">
        <f>BS44</f>
        <v>15</v>
      </c>
      <c r="BE48" s="15">
        <f>BR44</f>
        <v>50</v>
      </c>
      <c r="BF48" s="242">
        <f>BU44</f>
        <v>0</v>
      </c>
      <c r="BG48" s="242">
        <f>BT44</f>
        <v>2</v>
      </c>
      <c r="BH48" s="234">
        <v>0</v>
      </c>
      <c r="BI48" s="157"/>
      <c r="BJ48" s="107">
        <v>1</v>
      </c>
      <c r="BK48" s="15">
        <f>BS46</f>
        <v>50</v>
      </c>
      <c r="BL48" s="15">
        <f>BR46</f>
        <v>41</v>
      </c>
      <c r="BM48" s="242">
        <f>BU46</f>
        <v>2</v>
      </c>
      <c r="BN48" s="242">
        <f>BT46</f>
        <v>0</v>
      </c>
      <c r="BO48" s="234">
        <v>3</v>
      </c>
      <c r="BP48" s="157"/>
      <c r="BQ48" s="236" t="s">
        <v>395</v>
      </c>
      <c r="BR48" s="237"/>
      <c r="BS48" s="237"/>
      <c r="BT48" s="237"/>
      <c r="BU48" s="237"/>
      <c r="BV48" s="238"/>
    </row>
    <row r="49" spans="2:74" ht="15" customHeight="1" thickBot="1">
      <c r="B49" s="275"/>
      <c r="C49" s="51" t="s">
        <v>319</v>
      </c>
      <c r="D49" s="109">
        <v>2</v>
      </c>
      <c r="E49" s="106">
        <f>AH41</f>
        <v>50</v>
      </c>
      <c r="F49" s="106">
        <f>AG41</f>
        <v>17</v>
      </c>
      <c r="G49" s="243"/>
      <c r="H49" s="243"/>
      <c r="I49" s="235"/>
      <c r="J49" s="157"/>
      <c r="K49" s="111">
        <v>2</v>
      </c>
      <c r="L49" s="106">
        <f>AH43</f>
        <v>50</v>
      </c>
      <c r="M49" s="106">
        <f>AG43</f>
        <v>2</v>
      </c>
      <c r="N49" s="243"/>
      <c r="O49" s="243"/>
      <c r="P49" s="235"/>
      <c r="Q49" s="157"/>
      <c r="R49" s="108">
        <v>2</v>
      </c>
      <c r="S49" s="19">
        <f>AH45</f>
        <v>50</v>
      </c>
      <c r="T49" s="19">
        <f>AG45</f>
        <v>32</v>
      </c>
      <c r="U49" s="243"/>
      <c r="V49" s="243"/>
      <c r="W49" s="235"/>
      <c r="X49" s="157"/>
      <c r="Y49" s="108">
        <v>2</v>
      </c>
      <c r="Z49" s="19">
        <f>AH47</f>
        <v>50</v>
      </c>
      <c r="AA49" s="19">
        <f>AG47</f>
        <v>18</v>
      </c>
      <c r="AB49" s="243"/>
      <c r="AC49" s="243"/>
      <c r="AD49" s="235"/>
      <c r="AE49" s="157"/>
      <c r="AF49" s="239" t="s">
        <v>379</v>
      </c>
      <c r="AG49" s="240"/>
      <c r="AH49" s="240"/>
      <c r="AI49" s="240"/>
      <c r="AJ49" s="240"/>
      <c r="AK49" s="241"/>
      <c r="AM49" s="275"/>
      <c r="AN49" s="51" t="s">
        <v>344</v>
      </c>
      <c r="AO49" s="109">
        <v>2</v>
      </c>
      <c r="AP49" s="106">
        <f>BS41</f>
        <v>50</v>
      </c>
      <c r="AQ49" s="106">
        <f>BR41</f>
        <v>32</v>
      </c>
      <c r="AR49" s="243"/>
      <c r="AS49" s="243"/>
      <c r="AT49" s="235"/>
      <c r="AU49" s="157"/>
      <c r="AV49" s="111">
        <v>2</v>
      </c>
      <c r="AW49" s="106">
        <f>BS43</f>
        <v>26</v>
      </c>
      <c r="AX49" s="106">
        <f>BR43</f>
        <v>50</v>
      </c>
      <c r="AY49" s="243"/>
      <c r="AZ49" s="243"/>
      <c r="BA49" s="235"/>
      <c r="BB49" s="157"/>
      <c r="BC49" s="108">
        <v>2</v>
      </c>
      <c r="BD49" s="19">
        <f>BS45</f>
        <v>36</v>
      </c>
      <c r="BE49" s="19">
        <f>BR45</f>
        <v>50</v>
      </c>
      <c r="BF49" s="243"/>
      <c r="BG49" s="243"/>
      <c r="BH49" s="235"/>
      <c r="BI49" s="157"/>
      <c r="BJ49" s="108">
        <v>2</v>
      </c>
      <c r="BK49" s="19">
        <f>BS47</f>
        <v>50</v>
      </c>
      <c r="BL49" s="19">
        <f>BR47</f>
        <v>43</v>
      </c>
      <c r="BM49" s="243"/>
      <c r="BN49" s="243"/>
      <c r="BO49" s="235"/>
      <c r="BP49" s="157"/>
      <c r="BQ49" s="239" t="s">
        <v>396</v>
      </c>
      <c r="BR49" s="240"/>
      <c r="BS49" s="240"/>
      <c r="BT49" s="240"/>
      <c r="BU49" s="240"/>
      <c r="BV49" s="241"/>
    </row>
    <row r="50" spans="2:74" ht="9.9499999999999993" customHeight="1">
      <c r="B50" s="290"/>
      <c r="C50" s="291"/>
      <c r="D50" s="272"/>
      <c r="E50" s="262">
        <f>SUM(E40:E49)</f>
        <v>347</v>
      </c>
      <c r="F50" s="264">
        <f>SUM(F40:F49)</f>
        <v>333</v>
      </c>
      <c r="G50" s="262">
        <f>SUM(G40:G49)</f>
        <v>4</v>
      </c>
      <c r="H50" s="264">
        <f>SUM(H40:H49)</f>
        <v>4</v>
      </c>
      <c r="I50" s="268">
        <f>SUM(I40:I49)</f>
        <v>5</v>
      </c>
      <c r="J50" s="54"/>
      <c r="K50" s="270"/>
      <c r="L50" s="262">
        <f>SUM(L40:L49)</f>
        <v>355</v>
      </c>
      <c r="M50" s="264">
        <f>SUM(M40:M49)</f>
        <v>254</v>
      </c>
      <c r="N50" s="262">
        <f>SUM(N40:N49)</f>
        <v>5</v>
      </c>
      <c r="O50" s="264">
        <f>SUM(O40:O49)</f>
        <v>3</v>
      </c>
      <c r="P50" s="268">
        <f>SUM(P40:P49)</f>
        <v>7</v>
      </c>
      <c r="Q50" s="54"/>
      <c r="R50" s="260"/>
      <c r="S50" s="262">
        <f>SUM(S40:S49)</f>
        <v>338</v>
      </c>
      <c r="T50" s="264">
        <f>SUM(T40:T49)</f>
        <v>370</v>
      </c>
      <c r="U50" s="262">
        <f>SUM(U40:U49)</f>
        <v>3</v>
      </c>
      <c r="V50" s="264">
        <f>SUM(V40:V49)</f>
        <v>5</v>
      </c>
      <c r="W50" s="268">
        <f>SUM(W40:W49)</f>
        <v>4</v>
      </c>
      <c r="X50" s="54"/>
      <c r="Y50" s="260"/>
      <c r="Z50" s="262">
        <f>SUM(Z40:Z49)</f>
        <v>400</v>
      </c>
      <c r="AA50" s="264">
        <f>SUM(AA40:AA49)</f>
        <v>293</v>
      </c>
      <c r="AB50" s="262">
        <f>SUM(AB40:AB49)</f>
        <v>8</v>
      </c>
      <c r="AC50" s="264">
        <f>SUM(AC40:AC49)</f>
        <v>0</v>
      </c>
      <c r="AD50" s="268">
        <f>SUM(AD40:AD49)</f>
        <v>12</v>
      </c>
      <c r="AE50" s="54"/>
      <c r="AF50" s="260"/>
      <c r="AG50" s="262">
        <f>SUM(AG40:AG49)</f>
        <v>210</v>
      </c>
      <c r="AH50" s="264">
        <f>SUM(AH40:AH49)</f>
        <v>400</v>
      </c>
      <c r="AI50" s="262">
        <f>SUM(AI40:AI49)</f>
        <v>0</v>
      </c>
      <c r="AJ50" s="264">
        <f>SUM(AJ40:AJ49)</f>
        <v>8</v>
      </c>
      <c r="AK50" s="266">
        <f>SUM(AK40:AK49)</f>
        <v>0</v>
      </c>
      <c r="AM50" s="290"/>
      <c r="AN50" s="291"/>
      <c r="AO50" s="272"/>
      <c r="AP50" s="262">
        <f>SUM(AP40:AP49)</f>
        <v>391</v>
      </c>
      <c r="AQ50" s="264">
        <f>SUM(AQ40:AQ49)</f>
        <v>274</v>
      </c>
      <c r="AR50" s="262">
        <f>SUM(AR40:AR49)</f>
        <v>7</v>
      </c>
      <c r="AS50" s="264">
        <f>SUM(AS40:AS49)</f>
        <v>1</v>
      </c>
      <c r="AT50" s="268">
        <f>SUM(AT40:AT49)</f>
        <v>10</v>
      </c>
      <c r="AU50" s="54"/>
      <c r="AV50" s="270"/>
      <c r="AW50" s="262">
        <f>SUM(AW40:AW49)</f>
        <v>282</v>
      </c>
      <c r="AX50" s="264">
        <f>SUM(AX40:AX49)</f>
        <v>363</v>
      </c>
      <c r="AY50" s="262">
        <f>SUM(AY40:AY49)</f>
        <v>2</v>
      </c>
      <c r="AZ50" s="264">
        <f>SUM(AZ40:AZ49)</f>
        <v>6</v>
      </c>
      <c r="BA50" s="268">
        <f>SUM(BA40:BA49)</f>
        <v>2</v>
      </c>
      <c r="BB50" s="54"/>
      <c r="BC50" s="260"/>
      <c r="BD50" s="262">
        <f>SUM(BD40:BD49)</f>
        <v>287</v>
      </c>
      <c r="BE50" s="264">
        <f>SUM(BE40:BE49)</f>
        <v>342</v>
      </c>
      <c r="BF50" s="262">
        <f>SUM(BF40:BF49)</f>
        <v>3</v>
      </c>
      <c r="BG50" s="264">
        <f>SUM(BG40:BG49)</f>
        <v>5</v>
      </c>
      <c r="BH50" s="268">
        <f>SUM(BH40:BH49)</f>
        <v>4</v>
      </c>
      <c r="BI50" s="54"/>
      <c r="BJ50" s="260"/>
      <c r="BK50" s="262">
        <f>SUM(BK40:BK49)</f>
        <v>342</v>
      </c>
      <c r="BL50" s="264">
        <f>SUM(BL40:BL49)</f>
        <v>349</v>
      </c>
      <c r="BM50" s="262">
        <f>SUM(BM40:BM49)</f>
        <v>4</v>
      </c>
      <c r="BN50" s="264">
        <f>SUM(BN40:BN49)</f>
        <v>4</v>
      </c>
      <c r="BO50" s="268">
        <f>SUM(BO40:BO49)</f>
        <v>6</v>
      </c>
      <c r="BP50" s="54"/>
      <c r="BQ50" s="260"/>
      <c r="BR50" s="262">
        <f>SUM(BR40:BR49)</f>
        <v>335</v>
      </c>
      <c r="BS50" s="264">
        <f>SUM(BS40:BS49)</f>
        <v>309</v>
      </c>
      <c r="BT50" s="262">
        <f>SUM(BT40:BT49)</f>
        <v>4</v>
      </c>
      <c r="BU50" s="264">
        <f>SUM(BU40:BU49)</f>
        <v>4</v>
      </c>
      <c r="BV50" s="266">
        <f>SUM(BV40:BV49)</f>
        <v>6</v>
      </c>
    </row>
    <row r="51" spans="2:74" ht="9.9499999999999993" customHeight="1">
      <c r="B51" s="292"/>
      <c r="C51" s="293"/>
      <c r="D51" s="273"/>
      <c r="E51" s="263"/>
      <c r="F51" s="265"/>
      <c r="G51" s="263"/>
      <c r="H51" s="265"/>
      <c r="I51" s="269"/>
      <c r="J51" s="54"/>
      <c r="K51" s="271"/>
      <c r="L51" s="263"/>
      <c r="M51" s="265"/>
      <c r="N51" s="263"/>
      <c r="O51" s="265"/>
      <c r="P51" s="269"/>
      <c r="Q51" s="54"/>
      <c r="R51" s="261"/>
      <c r="S51" s="263"/>
      <c r="T51" s="265"/>
      <c r="U51" s="263"/>
      <c r="V51" s="265"/>
      <c r="W51" s="269"/>
      <c r="X51" s="54"/>
      <c r="Y51" s="261"/>
      <c r="Z51" s="263"/>
      <c r="AA51" s="265"/>
      <c r="AB51" s="263"/>
      <c r="AC51" s="265"/>
      <c r="AD51" s="269"/>
      <c r="AE51" s="54"/>
      <c r="AF51" s="261"/>
      <c r="AG51" s="263"/>
      <c r="AH51" s="265"/>
      <c r="AI51" s="263"/>
      <c r="AJ51" s="265"/>
      <c r="AK51" s="267"/>
      <c r="AM51" s="292"/>
      <c r="AN51" s="293"/>
      <c r="AO51" s="273"/>
      <c r="AP51" s="263"/>
      <c r="AQ51" s="265"/>
      <c r="AR51" s="263"/>
      <c r="AS51" s="265"/>
      <c r="AT51" s="269"/>
      <c r="AU51" s="54"/>
      <c r="AV51" s="271"/>
      <c r="AW51" s="263"/>
      <c r="AX51" s="265"/>
      <c r="AY51" s="263"/>
      <c r="AZ51" s="265"/>
      <c r="BA51" s="269"/>
      <c r="BB51" s="54"/>
      <c r="BC51" s="261"/>
      <c r="BD51" s="263"/>
      <c r="BE51" s="265"/>
      <c r="BF51" s="263"/>
      <c r="BG51" s="265"/>
      <c r="BH51" s="269"/>
      <c r="BI51" s="54"/>
      <c r="BJ51" s="261"/>
      <c r="BK51" s="263"/>
      <c r="BL51" s="265"/>
      <c r="BM51" s="263"/>
      <c r="BN51" s="265"/>
      <c r="BO51" s="269"/>
      <c r="BP51" s="54"/>
      <c r="BQ51" s="261"/>
      <c r="BR51" s="263"/>
      <c r="BS51" s="265"/>
      <c r="BT51" s="263"/>
      <c r="BU51" s="265"/>
      <c r="BV51" s="267"/>
    </row>
    <row r="52" spans="2:74" ht="15" customHeight="1">
      <c r="B52" s="292"/>
      <c r="C52" s="293"/>
      <c r="D52" s="246" t="s">
        <v>7</v>
      </c>
      <c r="E52" s="248">
        <f>IFERROR(E50/F50-0.0005,"")</f>
        <v>1.041542042042042</v>
      </c>
      <c r="F52" s="249"/>
      <c r="G52" s="252" t="s">
        <v>6</v>
      </c>
      <c r="H52" s="254">
        <v>3</v>
      </c>
      <c r="I52" s="254"/>
      <c r="J52" s="55"/>
      <c r="K52" s="258" t="s">
        <v>7</v>
      </c>
      <c r="L52" s="248">
        <f>IFERROR(L50/M50-0.0005,"")</f>
        <v>1.3971377952755906</v>
      </c>
      <c r="M52" s="249"/>
      <c r="N52" s="252" t="s">
        <v>6</v>
      </c>
      <c r="O52" s="254">
        <v>2</v>
      </c>
      <c r="P52" s="254"/>
      <c r="Q52" s="55"/>
      <c r="R52" s="246" t="s">
        <v>7</v>
      </c>
      <c r="S52" s="248">
        <f>IFERROR(S50/T50-0.0005,"")</f>
        <v>0.91301351351351356</v>
      </c>
      <c r="T52" s="249"/>
      <c r="U52" s="252" t="s">
        <v>6</v>
      </c>
      <c r="V52" s="254">
        <v>4</v>
      </c>
      <c r="W52" s="254"/>
      <c r="X52" s="55"/>
      <c r="Y52" s="246" t="s">
        <v>7</v>
      </c>
      <c r="Z52" s="248">
        <f>IFERROR(Z50/AA50-0.0005,"")</f>
        <v>1.3646877133105804</v>
      </c>
      <c r="AA52" s="249"/>
      <c r="AB52" s="252" t="s">
        <v>6</v>
      </c>
      <c r="AC52" s="254">
        <v>1</v>
      </c>
      <c r="AD52" s="254"/>
      <c r="AE52" s="55"/>
      <c r="AF52" s="246" t="s">
        <v>7</v>
      </c>
      <c r="AG52" s="248">
        <f>IFERROR(AG50/AH50-0.0005,"")</f>
        <v>0.52450000000000008</v>
      </c>
      <c r="AH52" s="249"/>
      <c r="AI52" s="252" t="s">
        <v>6</v>
      </c>
      <c r="AJ52" s="254">
        <v>5</v>
      </c>
      <c r="AK52" s="255"/>
      <c r="AM52" s="292"/>
      <c r="AN52" s="293"/>
      <c r="AO52" s="246" t="s">
        <v>7</v>
      </c>
      <c r="AP52" s="248">
        <f>IFERROR(AP50/AQ50-0.0005,"")</f>
        <v>1.4265072992700731</v>
      </c>
      <c r="AQ52" s="249"/>
      <c r="AR52" s="252" t="s">
        <v>6</v>
      </c>
      <c r="AS52" s="254">
        <v>1</v>
      </c>
      <c r="AT52" s="254"/>
      <c r="AU52" s="55"/>
      <c r="AV52" s="258" t="s">
        <v>7</v>
      </c>
      <c r="AW52" s="248">
        <f>IFERROR(AW50/AX50-0.0005,"")</f>
        <v>0.77635950413223143</v>
      </c>
      <c r="AX52" s="249"/>
      <c r="AY52" s="252" t="s">
        <v>6</v>
      </c>
      <c r="AZ52" s="254">
        <v>5</v>
      </c>
      <c r="BA52" s="254"/>
      <c r="BB52" s="55"/>
      <c r="BC52" s="246" t="s">
        <v>7</v>
      </c>
      <c r="BD52" s="248">
        <f>IFERROR(BD50/BE50-0.0005,"")</f>
        <v>0.83868128654970764</v>
      </c>
      <c r="BE52" s="249"/>
      <c r="BF52" s="252" t="s">
        <v>6</v>
      </c>
      <c r="BG52" s="254">
        <v>4</v>
      </c>
      <c r="BH52" s="254"/>
      <c r="BI52" s="55"/>
      <c r="BJ52" s="246" t="s">
        <v>7</v>
      </c>
      <c r="BK52" s="248">
        <f>IFERROR(BK50/BL50-0.0005,"")</f>
        <v>0.97944269340974222</v>
      </c>
      <c r="BL52" s="249"/>
      <c r="BM52" s="252" t="s">
        <v>6</v>
      </c>
      <c r="BN52" s="254">
        <v>3</v>
      </c>
      <c r="BO52" s="254"/>
      <c r="BP52" s="55"/>
      <c r="BQ52" s="246" t="s">
        <v>7</v>
      </c>
      <c r="BR52" s="248">
        <f>IFERROR(BR50/BS50-0.0005,"")</f>
        <v>1.0836423948220066</v>
      </c>
      <c r="BS52" s="249"/>
      <c r="BT52" s="252" t="s">
        <v>6</v>
      </c>
      <c r="BU52" s="254">
        <v>2</v>
      </c>
      <c r="BV52" s="255"/>
    </row>
    <row r="53" spans="2:74" ht="15" customHeight="1">
      <c r="B53" s="292"/>
      <c r="C53" s="293"/>
      <c r="D53" s="247"/>
      <c r="E53" s="250"/>
      <c r="F53" s="251"/>
      <c r="G53" s="253"/>
      <c r="H53" s="256"/>
      <c r="I53" s="256"/>
      <c r="J53" s="56"/>
      <c r="K53" s="259"/>
      <c r="L53" s="250"/>
      <c r="M53" s="251"/>
      <c r="N53" s="253"/>
      <c r="O53" s="256"/>
      <c r="P53" s="256"/>
      <c r="Q53" s="56"/>
      <c r="R53" s="247"/>
      <c r="S53" s="250"/>
      <c r="T53" s="251"/>
      <c r="U53" s="253"/>
      <c r="V53" s="256"/>
      <c r="W53" s="256"/>
      <c r="X53" s="56"/>
      <c r="Y53" s="247"/>
      <c r="Z53" s="250"/>
      <c r="AA53" s="251"/>
      <c r="AB53" s="253"/>
      <c r="AC53" s="256"/>
      <c r="AD53" s="256"/>
      <c r="AE53" s="56"/>
      <c r="AF53" s="247"/>
      <c r="AG53" s="250"/>
      <c r="AH53" s="251"/>
      <c r="AI53" s="253"/>
      <c r="AJ53" s="256"/>
      <c r="AK53" s="257"/>
      <c r="AM53" s="292"/>
      <c r="AN53" s="293"/>
      <c r="AO53" s="247"/>
      <c r="AP53" s="250"/>
      <c r="AQ53" s="251"/>
      <c r="AR53" s="253"/>
      <c r="AS53" s="256"/>
      <c r="AT53" s="256"/>
      <c r="AU53" s="56"/>
      <c r="AV53" s="259"/>
      <c r="AW53" s="250"/>
      <c r="AX53" s="251"/>
      <c r="AY53" s="253"/>
      <c r="AZ53" s="256"/>
      <c r="BA53" s="256"/>
      <c r="BB53" s="56"/>
      <c r="BC53" s="247"/>
      <c r="BD53" s="250"/>
      <c r="BE53" s="251"/>
      <c r="BF53" s="253"/>
      <c r="BG53" s="256"/>
      <c r="BH53" s="256"/>
      <c r="BI53" s="56"/>
      <c r="BJ53" s="247"/>
      <c r="BK53" s="250"/>
      <c r="BL53" s="251"/>
      <c r="BM53" s="253"/>
      <c r="BN53" s="256"/>
      <c r="BO53" s="256"/>
      <c r="BP53" s="56"/>
      <c r="BQ53" s="247"/>
      <c r="BR53" s="250"/>
      <c r="BS53" s="251"/>
      <c r="BT53" s="253"/>
      <c r="BU53" s="256"/>
      <c r="BV53" s="257"/>
    </row>
    <row r="54" spans="2:74" ht="15" customHeight="1" thickBot="1">
      <c r="B54" s="294"/>
      <c r="C54" s="295"/>
      <c r="D54" s="307"/>
      <c r="E54" s="304"/>
      <c r="F54" s="304"/>
      <c r="G54" s="304"/>
      <c r="H54" s="304"/>
      <c r="I54" s="304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6"/>
      <c r="AM54" s="294"/>
      <c r="AN54" s="295"/>
      <c r="AO54" s="307"/>
      <c r="AP54" s="304"/>
      <c r="AQ54" s="304"/>
      <c r="AR54" s="304"/>
      <c r="AS54" s="304"/>
      <c r="AT54" s="304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5"/>
      <c r="BH54" s="305"/>
      <c r="BI54" s="305"/>
      <c r="BJ54" s="305"/>
      <c r="BK54" s="305"/>
      <c r="BL54" s="305"/>
      <c r="BM54" s="305"/>
      <c r="BN54" s="305"/>
      <c r="BO54" s="305"/>
      <c r="BP54" s="305"/>
      <c r="BQ54" s="305"/>
      <c r="BR54" s="305"/>
      <c r="BS54" s="305"/>
      <c r="BT54" s="305"/>
      <c r="BU54" s="305"/>
      <c r="BV54" s="306"/>
    </row>
    <row r="55" spans="2:74" s="9" customFormat="1" ht="15" customHeight="1">
      <c r="D55" s="10"/>
      <c r="K55" s="10"/>
      <c r="R55" s="10"/>
      <c r="Y55" s="10"/>
      <c r="AF55" s="10"/>
      <c r="AO55" s="10"/>
      <c r="AV55" s="10"/>
      <c r="BC55" s="10"/>
      <c r="BJ55" s="10"/>
      <c r="BQ55" s="10"/>
    </row>
    <row r="56" spans="2:74" s="9" customFormat="1" ht="15" customHeight="1">
      <c r="D56" s="10"/>
      <c r="K56" s="10"/>
      <c r="R56" s="10"/>
      <c r="Y56" s="10"/>
      <c r="AF56" s="10"/>
      <c r="AO56" s="10"/>
      <c r="AV56" s="10"/>
      <c r="BC56" s="10"/>
      <c r="BJ56" s="10"/>
      <c r="BQ56" s="10"/>
    </row>
    <row r="57" spans="2:74" s="9" customFormat="1" ht="15" customHeight="1">
      <c r="D57" s="10"/>
      <c r="K57" s="10"/>
      <c r="R57" s="10"/>
      <c r="Y57" s="10"/>
      <c r="AF57" s="10"/>
      <c r="AO57" s="10"/>
      <c r="AV57" s="10"/>
      <c r="BC57" s="10"/>
      <c r="BJ57" s="10"/>
      <c r="BQ57" s="10"/>
    </row>
    <row r="58" spans="2:74" s="9" customFormat="1" ht="15" customHeight="1">
      <c r="D58" s="10"/>
      <c r="K58" s="10"/>
      <c r="R58" s="10"/>
      <c r="Y58" s="10"/>
      <c r="AF58" s="10"/>
      <c r="AO58" s="10"/>
      <c r="AV58" s="10"/>
      <c r="BC58" s="10"/>
      <c r="BJ58" s="10"/>
      <c r="BQ58" s="10"/>
    </row>
    <row r="59" spans="2:74" s="9" customFormat="1" ht="15" customHeight="1">
      <c r="D59" s="10"/>
      <c r="K59" s="10"/>
      <c r="R59" s="10"/>
      <c r="Y59" s="10"/>
      <c r="AF59" s="10"/>
      <c r="AO59" s="10"/>
      <c r="AV59" s="10"/>
      <c r="BC59" s="10"/>
      <c r="BJ59" s="10"/>
      <c r="BQ59" s="10"/>
    </row>
    <row r="60" spans="2:74" s="9" customFormat="1" ht="15" customHeight="1">
      <c r="D60" s="10"/>
      <c r="K60" s="10"/>
      <c r="R60" s="10"/>
      <c r="Y60" s="10"/>
      <c r="AF60" s="10"/>
      <c r="AO60" s="10"/>
      <c r="AV60" s="10"/>
      <c r="BC60" s="10"/>
      <c r="BJ60" s="10"/>
      <c r="BQ60" s="10"/>
    </row>
    <row r="61" spans="2:74" s="9" customFormat="1" ht="15" customHeight="1">
      <c r="D61" s="10"/>
      <c r="K61" s="10"/>
      <c r="R61" s="10"/>
      <c r="Y61" s="10"/>
      <c r="AF61" s="10"/>
      <c r="AO61" s="10"/>
      <c r="AV61" s="10"/>
      <c r="BC61" s="10"/>
      <c r="BJ61" s="10"/>
      <c r="BQ61" s="10"/>
    </row>
    <row r="62" spans="2:74" s="9" customFormat="1" ht="15" customHeight="1">
      <c r="D62" s="10"/>
      <c r="K62" s="10"/>
      <c r="R62" s="10"/>
      <c r="Y62" s="10"/>
      <c r="AF62" s="10"/>
      <c r="AO62" s="10"/>
      <c r="AV62" s="10"/>
      <c r="BC62" s="10"/>
      <c r="BJ62" s="10"/>
      <c r="BQ62" s="10"/>
    </row>
    <row r="63" spans="2:74" s="9" customFormat="1">
      <c r="D63" s="10"/>
      <c r="K63" s="10"/>
      <c r="R63" s="10"/>
      <c r="Y63" s="10"/>
      <c r="AF63" s="10"/>
      <c r="AO63" s="10"/>
      <c r="AV63" s="10"/>
      <c r="BC63" s="10"/>
      <c r="BJ63" s="10"/>
      <c r="BQ63" s="10"/>
    </row>
    <row r="64" spans="2:74" s="9" customFormat="1">
      <c r="D64" s="10"/>
      <c r="K64" s="10"/>
      <c r="R64" s="10"/>
      <c r="Y64" s="10"/>
      <c r="AF64" s="10"/>
      <c r="AO64" s="10"/>
      <c r="AV64" s="10"/>
      <c r="BC64" s="10"/>
      <c r="BJ64" s="10"/>
      <c r="BQ64" s="10"/>
    </row>
    <row r="65" spans="2:76" s="9" customFormat="1">
      <c r="D65" s="10"/>
      <c r="K65" s="10"/>
      <c r="R65" s="10"/>
      <c r="Y65" s="10"/>
      <c r="AF65" s="10"/>
      <c r="AO65" s="10"/>
      <c r="AV65" s="10"/>
      <c r="BC65" s="10"/>
      <c r="BJ65" s="10"/>
      <c r="BQ65" s="10"/>
    </row>
    <row r="66" spans="2:76" s="9" customFormat="1">
      <c r="D66" s="10"/>
      <c r="K66" s="10"/>
      <c r="R66" s="10"/>
      <c r="Y66" s="10"/>
      <c r="AF66" s="10"/>
      <c r="AO66" s="10"/>
      <c r="AV66" s="10"/>
      <c r="BC66" s="10"/>
      <c r="BJ66" s="10"/>
      <c r="BQ66" s="10"/>
    </row>
    <row r="67" spans="2:76" s="9" customFormat="1">
      <c r="D67" s="10"/>
      <c r="K67" s="10"/>
      <c r="R67" s="10"/>
      <c r="Y67" s="10"/>
      <c r="AF67" s="10"/>
      <c r="AO67" s="10"/>
      <c r="AV67" s="10"/>
      <c r="BC67" s="10"/>
      <c r="BJ67" s="10"/>
      <c r="BQ67" s="10"/>
    </row>
    <row r="68" spans="2:76" s="9" customFormat="1">
      <c r="D68" s="10"/>
      <c r="K68" s="10"/>
      <c r="R68" s="10"/>
      <c r="Y68" s="10"/>
      <c r="AF68" s="10"/>
      <c r="AO68" s="10"/>
      <c r="AV68" s="10"/>
      <c r="BC68" s="10"/>
      <c r="BJ68" s="10"/>
      <c r="BQ68" s="10"/>
    </row>
    <row r="69" spans="2:76" ht="15" customHeight="1">
      <c r="B69" s="301" t="s">
        <v>23</v>
      </c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N69" s="9"/>
      <c r="AO69" s="301" t="s">
        <v>23</v>
      </c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301"/>
      <c r="BL69" s="301"/>
      <c r="BM69" s="301"/>
      <c r="BN69" s="301"/>
      <c r="BO69" s="301"/>
      <c r="BP69" s="301"/>
      <c r="BQ69" s="301"/>
      <c r="BR69" s="301"/>
      <c r="BS69" s="301"/>
      <c r="BT69" s="301"/>
      <c r="BU69" s="301"/>
      <c r="BV69" s="301"/>
      <c r="BW69" s="301"/>
      <c r="BX69" s="301"/>
    </row>
    <row r="70" spans="2:76" ht="15" customHeight="1"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N70" s="9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301"/>
      <c r="BL70" s="301"/>
      <c r="BM70" s="301"/>
      <c r="BN70" s="301"/>
      <c r="BO70" s="301"/>
      <c r="BP70" s="301"/>
      <c r="BQ70" s="301"/>
      <c r="BR70" s="301"/>
      <c r="BS70" s="301"/>
      <c r="BT70" s="301"/>
      <c r="BU70" s="301"/>
      <c r="BV70" s="301"/>
      <c r="BW70" s="301"/>
      <c r="BX70" s="301"/>
    </row>
    <row r="71" spans="2:76" ht="15" customHeight="1">
      <c r="B71" s="285" t="s">
        <v>15</v>
      </c>
      <c r="C71" s="286"/>
      <c r="D71" s="287" t="str">
        <f>SPELERS!C23</f>
        <v>Ernst-Jan Driessen</v>
      </c>
      <c r="E71" s="288"/>
      <c r="F71" s="288"/>
      <c r="G71" s="288"/>
      <c r="H71" s="288"/>
      <c r="I71" s="288"/>
      <c r="J71" s="154"/>
      <c r="K71" s="287" t="str">
        <f>SPELERS!C24</f>
        <v>Bert van de Ree</v>
      </c>
      <c r="L71" s="288"/>
      <c r="M71" s="288"/>
      <c r="N71" s="288"/>
      <c r="O71" s="288"/>
      <c r="P71" s="288"/>
      <c r="Q71" s="154"/>
      <c r="R71" s="287" t="str">
        <f>SPELERS!C25</f>
        <v>Alex ter Weele</v>
      </c>
      <c r="S71" s="288"/>
      <c r="T71" s="288"/>
      <c r="U71" s="288"/>
      <c r="V71" s="288"/>
      <c r="W71" s="288"/>
      <c r="X71" s="154"/>
      <c r="Y71" s="287" t="str">
        <f>SPELERS!C26</f>
        <v>Brian Jalving</v>
      </c>
      <c r="Z71" s="288"/>
      <c r="AA71" s="288"/>
      <c r="AB71" s="288"/>
      <c r="AC71" s="288"/>
      <c r="AD71" s="288"/>
      <c r="AE71" s="154"/>
      <c r="AF71" s="287" t="str">
        <f>SPELERS!C27</f>
        <v>Marco Wolfs</v>
      </c>
      <c r="AG71" s="288"/>
      <c r="AH71" s="288"/>
      <c r="AI71" s="288"/>
      <c r="AJ71" s="288"/>
      <c r="AK71" s="289"/>
      <c r="AM71" s="285" t="s">
        <v>15</v>
      </c>
      <c r="AN71" s="286"/>
      <c r="AO71" s="287" t="str">
        <f>SPELERS!C28</f>
        <v>Hans Mager</v>
      </c>
      <c r="AP71" s="288"/>
      <c r="AQ71" s="288"/>
      <c r="AR71" s="288"/>
      <c r="AS71" s="288"/>
      <c r="AT71" s="288"/>
      <c r="AU71" s="154"/>
      <c r="AV71" s="287" t="str">
        <f>SPELERS!C29</f>
        <v>René Peters</v>
      </c>
      <c r="AW71" s="288"/>
      <c r="AX71" s="288"/>
      <c r="AY71" s="288"/>
      <c r="AZ71" s="288"/>
      <c r="BA71" s="288"/>
      <c r="BB71" s="154"/>
      <c r="BC71" s="287" t="str">
        <f>SPELERS!C30</f>
        <v>Henk Boltjes</v>
      </c>
      <c r="BD71" s="288"/>
      <c r="BE71" s="288"/>
      <c r="BF71" s="288"/>
      <c r="BG71" s="288"/>
      <c r="BH71" s="288"/>
      <c r="BI71" s="154"/>
      <c r="BJ71" s="287" t="str">
        <f>SPELERS!C31</f>
        <v>Marten Boltjes</v>
      </c>
      <c r="BK71" s="288"/>
      <c r="BL71" s="288"/>
      <c r="BM71" s="288"/>
      <c r="BN71" s="288"/>
      <c r="BO71" s="288"/>
      <c r="BP71" s="154"/>
      <c r="BQ71" s="287" t="str">
        <f>SPELERS!C32</f>
        <v>Roy van Wietmarschen</v>
      </c>
      <c r="BR71" s="288"/>
      <c r="BS71" s="288"/>
      <c r="BT71" s="288"/>
      <c r="BU71" s="288"/>
      <c r="BV71" s="289"/>
    </row>
    <row r="72" spans="2:76" ht="15" customHeight="1">
      <c r="B72" s="281" t="s">
        <v>18</v>
      </c>
      <c r="C72" s="282"/>
      <c r="D72" s="279" t="s">
        <v>4</v>
      </c>
      <c r="E72" s="20" t="s">
        <v>0</v>
      </c>
      <c r="F72" s="20" t="s">
        <v>0</v>
      </c>
      <c r="G72" s="277" t="s">
        <v>5</v>
      </c>
      <c r="H72" s="278" t="s">
        <v>5</v>
      </c>
      <c r="I72" s="53" t="s">
        <v>1</v>
      </c>
      <c r="J72" s="52"/>
      <c r="K72" s="280" t="s">
        <v>4</v>
      </c>
      <c r="L72" s="20" t="s">
        <v>0</v>
      </c>
      <c r="M72" s="20" t="s">
        <v>0</v>
      </c>
      <c r="N72" s="277" t="s">
        <v>5</v>
      </c>
      <c r="O72" s="278" t="s">
        <v>5</v>
      </c>
      <c r="P72" s="49" t="s">
        <v>1</v>
      </c>
      <c r="Q72" s="52"/>
      <c r="R72" s="279" t="s">
        <v>4</v>
      </c>
      <c r="S72" s="20" t="s">
        <v>0</v>
      </c>
      <c r="T72" s="20" t="s">
        <v>0</v>
      </c>
      <c r="U72" s="277" t="s">
        <v>5</v>
      </c>
      <c r="V72" s="278" t="s">
        <v>5</v>
      </c>
      <c r="W72" s="49" t="s">
        <v>1</v>
      </c>
      <c r="X72" s="52"/>
      <c r="Y72" s="279" t="s">
        <v>4</v>
      </c>
      <c r="Z72" s="20" t="s">
        <v>0</v>
      </c>
      <c r="AA72" s="20" t="s">
        <v>0</v>
      </c>
      <c r="AB72" s="277" t="s">
        <v>5</v>
      </c>
      <c r="AC72" s="278" t="s">
        <v>5</v>
      </c>
      <c r="AD72" s="49" t="s">
        <v>1</v>
      </c>
      <c r="AE72" s="52"/>
      <c r="AF72" s="279" t="s">
        <v>4</v>
      </c>
      <c r="AG72" s="20" t="s">
        <v>0</v>
      </c>
      <c r="AH72" s="20" t="s">
        <v>0</v>
      </c>
      <c r="AI72" s="277" t="s">
        <v>5</v>
      </c>
      <c r="AJ72" s="278" t="s">
        <v>5</v>
      </c>
      <c r="AK72" s="49" t="s">
        <v>1</v>
      </c>
      <c r="AM72" s="281" t="s">
        <v>19</v>
      </c>
      <c r="AN72" s="282"/>
      <c r="AO72" s="279" t="s">
        <v>4</v>
      </c>
      <c r="AP72" s="20" t="s">
        <v>0</v>
      </c>
      <c r="AQ72" s="20" t="s">
        <v>0</v>
      </c>
      <c r="AR72" s="277" t="s">
        <v>5</v>
      </c>
      <c r="AS72" s="278" t="s">
        <v>5</v>
      </c>
      <c r="AT72" s="53" t="s">
        <v>1</v>
      </c>
      <c r="AU72" s="52"/>
      <c r="AV72" s="280" t="s">
        <v>4</v>
      </c>
      <c r="AW72" s="20" t="s">
        <v>0</v>
      </c>
      <c r="AX72" s="20" t="s">
        <v>0</v>
      </c>
      <c r="AY72" s="277" t="s">
        <v>5</v>
      </c>
      <c r="AZ72" s="278" t="s">
        <v>5</v>
      </c>
      <c r="BA72" s="49" t="s">
        <v>1</v>
      </c>
      <c r="BB72" s="52"/>
      <c r="BC72" s="279" t="s">
        <v>4</v>
      </c>
      <c r="BD72" s="20" t="s">
        <v>0</v>
      </c>
      <c r="BE72" s="20" t="s">
        <v>0</v>
      </c>
      <c r="BF72" s="277" t="s">
        <v>5</v>
      </c>
      <c r="BG72" s="278" t="s">
        <v>5</v>
      </c>
      <c r="BH72" s="49" t="s">
        <v>1</v>
      </c>
      <c r="BI72" s="52"/>
      <c r="BJ72" s="279" t="s">
        <v>4</v>
      </c>
      <c r="BK72" s="20" t="s">
        <v>0</v>
      </c>
      <c r="BL72" s="20" t="s">
        <v>0</v>
      </c>
      <c r="BM72" s="277" t="s">
        <v>5</v>
      </c>
      <c r="BN72" s="278" t="s">
        <v>5</v>
      </c>
      <c r="BO72" s="49" t="s">
        <v>1</v>
      </c>
      <c r="BP72" s="52"/>
      <c r="BQ72" s="279" t="s">
        <v>4</v>
      </c>
      <c r="BR72" s="20" t="s">
        <v>0</v>
      </c>
      <c r="BS72" s="20" t="s">
        <v>0</v>
      </c>
      <c r="BT72" s="277" t="s">
        <v>5</v>
      </c>
      <c r="BU72" s="278" t="s">
        <v>5</v>
      </c>
      <c r="BV72" s="49" t="s">
        <v>1</v>
      </c>
    </row>
    <row r="73" spans="2:76" ht="15" customHeight="1" thickBot="1">
      <c r="B73" s="283"/>
      <c r="C73" s="284"/>
      <c r="D73" s="279"/>
      <c r="E73" s="11" t="s">
        <v>2</v>
      </c>
      <c r="F73" s="12" t="s">
        <v>3</v>
      </c>
      <c r="G73" s="277"/>
      <c r="H73" s="278"/>
      <c r="I73" s="53" t="s">
        <v>0</v>
      </c>
      <c r="J73" s="52"/>
      <c r="K73" s="280"/>
      <c r="L73" s="11" t="s">
        <v>2</v>
      </c>
      <c r="M73" s="12" t="s">
        <v>3</v>
      </c>
      <c r="N73" s="277"/>
      <c r="O73" s="278"/>
      <c r="P73" s="49" t="s">
        <v>0</v>
      </c>
      <c r="Q73" s="52"/>
      <c r="R73" s="279"/>
      <c r="S73" s="11" t="s">
        <v>2</v>
      </c>
      <c r="T73" s="12" t="s">
        <v>3</v>
      </c>
      <c r="U73" s="277"/>
      <c r="V73" s="278"/>
      <c r="W73" s="49" t="s">
        <v>0</v>
      </c>
      <c r="X73" s="52"/>
      <c r="Y73" s="279"/>
      <c r="Z73" s="11" t="s">
        <v>2</v>
      </c>
      <c r="AA73" s="12" t="s">
        <v>3</v>
      </c>
      <c r="AB73" s="277"/>
      <c r="AC73" s="278"/>
      <c r="AD73" s="49" t="s">
        <v>0</v>
      </c>
      <c r="AE73" s="52"/>
      <c r="AF73" s="279"/>
      <c r="AG73" s="11" t="s">
        <v>2</v>
      </c>
      <c r="AH73" s="12" t="s">
        <v>3</v>
      </c>
      <c r="AI73" s="277"/>
      <c r="AJ73" s="278"/>
      <c r="AK73" s="49" t="s">
        <v>0</v>
      </c>
      <c r="AM73" s="283"/>
      <c r="AN73" s="284"/>
      <c r="AO73" s="279"/>
      <c r="AP73" s="11" t="s">
        <v>2</v>
      </c>
      <c r="AQ73" s="12" t="s">
        <v>3</v>
      </c>
      <c r="AR73" s="277"/>
      <c r="AS73" s="278"/>
      <c r="AT73" s="53" t="s">
        <v>0</v>
      </c>
      <c r="AU73" s="52"/>
      <c r="AV73" s="280"/>
      <c r="AW73" s="11" t="s">
        <v>2</v>
      </c>
      <c r="AX73" s="12" t="s">
        <v>3</v>
      </c>
      <c r="AY73" s="277"/>
      <c r="AZ73" s="278"/>
      <c r="BA73" s="49" t="s">
        <v>0</v>
      </c>
      <c r="BB73" s="52"/>
      <c r="BC73" s="279"/>
      <c r="BD73" s="11" t="s">
        <v>2</v>
      </c>
      <c r="BE73" s="12" t="s">
        <v>3</v>
      </c>
      <c r="BF73" s="277"/>
      <c r="BG73" s="278"/>
      <c r="BH73" s="49" t="s">
        <v>0</v>
      </c>
      <c r="BI73" s="52"/>
      <c r="BJ73" s="279"/>
      <c r="BK73" s="11" t="s">
        <v>2</v>
      </c>
      <c r="BL73" s="12" t="s">
        <v>3</v>
      </c>
      <c r="BM73" s="277"/>
      <c r="BN73" s="278"/>
      <c r="BO73" s="49" t="s">
        <v>0</v>
      </c>
      <c r="BP73" s="52"/>
      <c r="BQ73" s="279"/>
      <c r="BR73" s="11" t="s">
        <v>2</v>
      </c>
      <c r="BS73" s="12" t="s">
        <v>3</v>
      </c>
      <c r="BT73" s="277"/>
      <c r="BU73" s="278"/>
      <c r="BV73" s="49" t="s">
        <v>0</v>
      </c>
    </row>
    <row r="74" spans="2:76" ht="15" customHeight="1">
      <c r="B74" s="274">
        <v>1</v>
      </c>
      <c r="C74" s="50" t="s">
        <v>345</v>
      </c>
      <c r="D74" s="236" t="s">
        <v>399</v>
      </c>
      <c r="E74" s="237"/>
      <c r="F74" s="237"/>
      <c r="G74" s="237"/>
      <c r="H74" s="237"/>
      <c r="I74" s="238"/>
      <c r="J74" s="156"/>
      <c r="K74" s="110">
        <v>1</v>
      </c>
      <c r="L74" s="15">
        <v>26</v>
      </c>
      <c r="M74" s="15">
        <v>50</v>
      </c>
      <c r="N74" s="242">
        <v>0</v>
      </c>
      <c r="O74" s="242">
        <v>2</v>
      </c>
      <c r="P74" s="234">
        <v>0</v>
      </c>
      <c r="Q74" s="156"/>
      <c r="R74" s="107">
        <v>1</v>
      </c>
      <c r="S74" s="15">
        <v>30</v>
      </c>
      <c r="T74" s="15">
        <v>50</v>
      </c>
      <c r="U74" s="242"/>
      <c r="V74" s="242">
        <v>2</v>
      </c>
      <c r="W74" s="234"/>
      <c r="X74" s="156"/>
      <c r="Y74" s="107">
        <v>1</v>
      </c>
      <c r="Z74" s="15">
        <v>22</v>
      </c>
      <c r="AA74" s="15">
        <v>50</v>
      </c>
      <c r="AB74" s="242">
        <v>0</v>
      </c>
      <c r="AC74" s="242">
        <v>2</v>
      </c>
      <c r="AD74" s="234">
        <v>0</v>
      </c>
      <c r="AE74" s="156"/>
      <c r="AF74" s="107">
        <v>1</v>
      </c>
      <c r="AG74" s="15">
        <v>22</v>
      </c>
      <c r="AH74" s="15">
        <v>50</v>
      </c>
      <c r="AI74" s="242">
        <v>1</v>
      </c>
      <c r="AJ74" s="242">
        <v>1</v>
      </c>
      <c r="AK74" s="244">
        <v>1</v>
      </c>
      <c r="AM74" s="274">
        <v>1</v>
      </c>
      <c r="AN74" s="50" t="s">
        <v>353</v>
      </c>
      <c r="AO74" s="236" t="s">
        <v>408</v>
      </c>
      <c r="AP74" s="237"/>
      <c r="AQ74" s="237"/>
      <c r="AR74" s="237"/>
      <c r="AS74" s="237"/>
      <c r="AT74" s="238"/>
      <c r="AU74" s="156"/>
      <c r="AV74" s="110">
        <v>1</v>
      </c>
      <c r="AW74" s="15">
        <v>15</v>
      </c>
      <c r="AX74" s="15">
        <v>50</v>
      </c>
      <c r="AY74" s="242">
        <v>1</v>
      </c>
      <c r="AZ74" s="242">
        <v>1</v>
      </c>
      <c r="BA74" s="234">
        <v>1</v>
      </c>
      <c r="BB74" s="156"/>
      <c r="BC74" s="107">
        <v>1</v>
      </c>
      <c r="BD74" s="15">
        <v>50</v>
      </c>
      <c r="BE74" s="15">
        <v>28</v>
      </c>
      <c r="BF74" s="242">
        <v>1</v>
      </c>
      <c r="BG74" s="242">
        <v>1</v>
      </c>
      <c r="BH74" s="234">
        <v>1</v>
      </c>
      <c r="BI74" s="156"/>
      <c r="BJ74" s="107">
        <v>1</v>
      </c>
      <c r="BK74" s="15">
        <v>48</v>
      </c>
      <c r="BL74" s="15">
        <v>50</v>
      </c>
      <c r="BM74" s="242">
        <v>1</v>
      </c>
      <c r="BN74" s="242">
        <v>1</v>
      </c>
      <c r="BO74" s="234">
        <v>1</v>
      </c>
      <c r="BP74" s="156"/>
      <c r="BQ74" s="107">
        <v>1</v>
      </c>
      <c r="BR74" s="15">
        <v>50</v>
      </c>
      <c r="BS74" s="15">
        <v>41</v>
      </c>
      <c r="BT74" s="242">
        <v>2</v>
      </c>
      <c r="BU74" s="242">
        <v>0</v>
      </c>
      <c r="BV74" s="244">
        <v>3</v>
      </c>
    </row>
    <row r="75" spans="2:76" ht="15" customHeight="1" thickBot="1">
      <c r="B75" s="275"/>
      <c r="C75" s="51" t="s">
        <v>314</v>
      </c>
      <c r="D75" s="239" t="s">
        <v>376</v>
      </c>
      <c r="E75" s="240"/>
      <c r="F75" s="240"/>
      <c r="G75" s="240"/>
      <c r="H75" s="240"/>
      <c r="I75" s="241"/>
      <c r="J75" s="156"/>
      <c r="K75" s="111">
        <v>2</v>
      </c>
      <c r="L75" s="105">
        <v>28</v>
      </c>
      <c r="M75" s="105">
        <v>50</v>
      </c>
      <c r="N75" s="243"/>
      <c r="O75" s="243"/>
      <c r="P75" s="235"/>
      <c r="Q75" s="156"/>
      <c r="R75" s="108">
        <v>2</v>
      </c>
      <c r="S75" s="105">
        <v>6</v>
      </c>
      <c r="T75" s="105">
        <v>50</v>
      </c>
      <c r="U75" s="243"/>
      <c r="V75" s="243"/>
      <c r="W75" s="235"/>
      <c r="X75" s="156"/>
      <c r="Y75" s="108">
        <v>2</v>
      </c>
      <c r="Z75" s="105">
        <v>34</v>
      </c>
      <c r="AA75" s="105">
        <v>50</v>
      </c>
      <c r="AB75" s="243"/>
      <c r="AC75" s="243"/>
      <c r="AD75" s="235"/>
      <c r="AE75" s="156"/>
      <c r="AF75" s="108">
        <v>2</v>
      </c>
      <c r="AG75" s="105">
        <v>50</v>
      </c>
      <c r="AH75" s="105">
        <v>33</v>
      </c>
      <c r="AI75" s="243"/>
      <c r="AJ75" s="243"/>
      <c r="AK75" s="245"/>
      <c r="AM75" s="275"/>
      <c r="AN75" s="51" t="s">
        <v>354</v>
      </c>
      <c r="AO75" s="239" t="s">
        <v>409</v>
      </c>
      <c r="AP75" s="240"/>
      <c r="AQ75" s="240"/>
      <c r="AR75" s="240"/>
      <c r="AS75" s="240"/>
      <c r="AT75" s="241"/>
      <c r="AU75" s="156"/>
      <c r="AV75" s="111">
        <v>2</v>
      </c>
      <c r="AW75" s="105">
        <v>50</v>
      </c>
      <c r="AX75" s="105">
        <v>34</v>
      </c>
      <c r="AY75" s="243"/>
      <c r="AZ75" s="243"/>
      <c r="BA75" s="235"/>
      <c r="BB75" s="156"/>
      <c r="BC75" s="108">
        <v>2</v>
      </c>
      <c r="BD75" s="105">
        <v>46</v>
      </c>
      <c r="BE75" s="105">
        <v>50</v>
      </c>
      <c r="BF75" s="243"/>
      <c r="BG75" s="243"/>
      <c r="BH75" s="235"/>
      <c r="BI75" s="156"/>
      <c r="BJ75" s="108">
        <v>2</v>
      </c>
      <c r="BK75" s="105">
        <v>50</v>
      </c>
      <c r="BL75" s="105">
        <v>18</v>
      </c>
      <c r="BM75" s="243"/>
      <c r="BN75" s="243"/>
      <c r="BO75" s="235"/>
      <c r="BP75" s="156"/>
      <c r="BQ75" s="108">
        <v>2</v>
      </c>
      <c r="BR75" s="105">
        <v>50</v>
      </c>
      <c r="BS75" s="105">
        <v>29</v>
      </c>
      <c r="BT75" s="243"/>
      <c r="BU75" s="243"/>
      <c r="BV75" s="245"/>
    </row>
    <row r="76" spans="2:76" ht="15" customHeight="1">
      <c r="B76" s="274">
        <v>2</v>
      </c>
      <c r="C76" s="50" t="s">
        <v>346</v>
      </c>
      <c r="D76" s="107">
        <v>1</v>
      </c>
      <c r="E76" s="15">
        <f>M74</f>
        <v>50</v>
      </c>
      <c r="F76" s="15">
        <f>L74</f>
        <v>26</v>
      </c>
      <c r="G76" s="242">
        <f>O74</f>
        <v>2</v>
      </c>
      <c r="H76" s="242">
        <f>N74</f>
        <v>0</v>
      </c>
      <c r="I76" s="234">
        <v>3</v>
      </c>
      <c r="J76" s="157"/>
      <c r="K76" s="236" t="s">
        <v>400</v>
      </c>
      <c r="L76" s="237"/>
      <c r="M76" s="237"/>
      <c r="N76" s="237"/>
      <c r="O76" s="237"/>
      <c r="P76" s="238"/>
      <c r="Q76" s="157"/>
      <c r="R76" s="107">
        <v>1</v>
      </c>
      <c r="S76" s="15">
        <v>50</v>
      </c>
      <c r="T76" s="15">
        <v>20</v>
      </c>
      <c r="U76" s="242">
        <v>2</v>
      </c>
      <c r="V76" s="242">
        <v>0</v>
      </c>
      <c r="W76" s="234">
        <v>3</v>
      </c>
      <c r="X76" s="157"/>
      <c r="Y76" s="107">
        <v>1</v>
      </c>
      <c r="Z76" s="15">
        <v>50</v>
      </c>
      <c r="AA76" s="15">
        <v>26</v>
      </c>
      <c r="AB76" s="242">
        <v>2</v>
      </c>
      <c r="AC76" s="242">
        <v>0</v>
      </c>
      <c r="AD76" s="234">
        <v>3</v>
      </c>
      <c r="AE76" s="157"/>
      <c r="AF76" s="107">
        <v>1</v>
      </c>
      <c r="AG76" s="15">
        <v>50</v>
      </c>
      <c r="AH76" s="15">
        <v>7</v>
      </c>
      <c r="AI76" s="242">
        <v>2</v>
      </c>
      <c r="AJ76" s="242">
        <v>0</v>
      </c>
      <c r="AK76" s="244">
        <v>3</v>
      </c>
      <c r="AM76" s="274">
        <v>2</v>
      </c>
      <c r="AN76" s="50" t="s">
        <v>355</v>
      </c>
      <c r="AO76" s="107">
        <v>1</v>
      </c>
      <c r="AP76" s="15">
        <f>AX74</f>
        <v>50</v>
      </c>
      <c r="AQ76" s="15">
        <f>AW74</f>
        <v>15</v>
      </c>
      <c r="AR76" s="242">
        <f>AZ74</f>
        <v>1</v>
      </c>
      <c r="AS76" s="242">
        <f>AY74</f>
        <v>1</v>
      </c>
      <c r="AT76" s="234">
        <v>1</v>
      </c>
      <c r="AU76" s="157"/>
      <c r="AV76" s="236" t="s">
        <v>410</v>
      </c>
      <c r="AW76" s="237"/>
      <c r="AX76" s="237"/>
      <c r="AY76" s="237"/>
      <c r="AZ76" s="237"/>
      <c r="BA76" s="238"/>
      <c r="BB76" s="157"/>
      <c r="BC76" s="107">
        <v>1</v>
      </c>
      <c r="BD76" s="15">
        <v>50</v>
      </c>
      <c r="BE76" s="15">
        <v>34</v>
      </c>
      <c r="BF76" s="242">
        <v>1</v>
      </c>
      <c r="BG76" s="242">
        <v>1</v>
      </c>
      <c r="BH76" s="234">
        <v>1</v>
      </c>
      <c r="BI76" s="157"/>
      <c r="BJ76" s="107">
        <v>1</v>
      </c>
      <c r="BK76" s="15">
        <v>32</v>
      </c>
      <c r="BL76" s="15">
        <v>50</v>
      </c>
      <c r="BM76" s="242">
        <v>0</v>
      </c>
      <c r="BN76" s="242">
        <v>2</v>
      </c>
      <c r="BO76" s="234">
        <v>0</v>
      </c>
      <c r="BP76" s="157"/>
      <c r="BQ76" s="107">
        <v>1</v>
      </c>
      <c r="BR76" s="15">
        <v>50</v>
      </c>
      <c r="BS76" s="15">
        <v>29</v>
      </c>
      <c r="BT76" s="242">
        <v>2</v>
      </c>
      <c r="BU76" s="242">
        <v>0</v>
      </c>
      <c r="BV76" s="244">
        <v>3</v>
      </c>
    </row>
    <row r="77" spans="2:76" ht="15" customHeight="1" thickBot="1">
      <c r="B77" s="275"/>
      <c r="C77" s="51" t="s">
        <v>347</v>
      </c>
      <c r="D77" s="108">
        <v>2</v>
      </c>
      <c r="E77" s="105">
        <f>M75</f>
        <v>50</v>
      </c>
      <c r="F77" s="105">
        <f>L75</f>
        <v>28</v>
      </c>
      <c r="G77" s="243"/>
      <c r="H77" s="243"/>
      <c r="I77" s="235"/>
      <c r="J77" s="157"/>
      <c r="K77" s="239" t="s">
        <v>401</v>
      </c>
      <c r="L77" s="240"/>
      <c r="M77" s="240"/>
      <c r="N77" s="240"/>
      <c r="O77" s="240"/>
      <c r="P77" s="241"/>
      <c r="Q77" s="157"/>
      <c r="R77" s="108">
        <v>2</v>
      </c>
      <c r="S77" s="105">
        <v>50</v>
      </c>
      <c r="T77" s="105">
        <v>16</v>
      </c>
      <c r="U77" s="243"/>
      <c r="V77" s="243"/>
      <c r="W77" s="235"/>
      <c r="X77" s="157"/>
      <c r="Y77" s="108">
        <v>2</v>
      </c>
      <c r="Z77" s="105">
        <v>50</v>
      </c>
      <c r="AA77" s="105">
        <v>17</v>
      </c>
      <c r="AB77" s="243"/>
      <c r="AC77" s="243"/>
      <c r="AD77" s="235"/>
      <c r="AE77" s="157"/>
      <c r="AF77" s="108">
        <v>2</v>
      </c>
      <c r="AG77" s="105">
        <v>50</v>
      </c>
      <c r="AH77" s="105">
        <v>30</v>
      </c>
      <c r="AI77" s="243"/>
      <c r="AJ77" s="243"/>
      <c r="AK77" s="245"/>
      <c r="AM77" s="275"/>
      <c r="AN77" s="51" t="s">
        <v>356</v>
      </c>
      <c r="AO77" s="108">
        <v>2</v>
      </c>
      <c r="AP77" s="105">
        <f>AX75</f>
        <v>34</v>
      </c>
      <c r="AQ77" s="105">
        <f>AW75</f>
        <v>50</v>
      </c>
      <c r="AR77" s="243"/>
      <c r="AS77" s="243"/>
      <c r="AT77" s="235"/>
      <c r="AU77" s="157"/>
      <c r="AV77" s="276" t="s">
        <v>411</v>
      </c>
      <c r="AW77" s="240"/>
      <c r="AX77" s="240"/>
      <c r="AY77" s="240"/>
      <c r="AZ77" s="240"/>
      <c r="BA77" s="241"/>
      <c r="BB77" s="157"/>
      <c r="BC77" s="108">
        <v>2</v>
      </c>
      <c r="BD77" s="105">
        <v>35</v>
      </c>
      <c r="BE77" s="105">
        <v>50</v>
      </c>
      <c r="BF77" s="243"/>
      <c r="BG77" s="243"/>
      <c r="BH77" s="235"/>
      <c r="BI77" s="157"/>
      <c r="BJ77" s="108">
        <v>2</v>
      </c>
      <c r="BK77" s="105">
        <v>24</v>
      </c>
      <c r="BL77" s="105">
        <v>50</v>
      </c>
      <c r="BM77" s="243"/>
      <c r="BN77" s="243"/>
      <c r="BO77" s="235"/>
      <c r="BP77" s="157"/>
      <c r="BQ77" s="108">
        <v>2</v>
      </c>
      <c r="BR77" s="105">
        <v>50</v>
      </c>
      <c r="BS77" s="105">
        <v>48</v>
      </c>
      <c r="BT77" s="243"/>
      <c r="BU77" s="243"/>
      <c r="BV77" s="245"/>
    </row>
    <row r="78" spans="2:76" ht="15" customHeight="1">
      <c r="B78" s="274">
        <v>3</v>
      </c>
      <c r="C78" s="50" t="s">
        <v>348</v>
      </c>
      <c r="D78" s="107">
        <v>1</v>
      </c>
      <c r="E78" s="15">
        <f>T74</f>
        <v>50</v>
      </c>
      <c r="F78" s="15">
        <f>S74</f>
        <v>30</v>
      </c>
      <c r="G78" s="242">
        <f>V74</f>
        <v>2</v>
      </c>
      <c r="H78" s="242">
        <f>U74</f>
        <v>0</v>
      </c>
      <c r="I78" s="234">
        <v>3</v>
      </c>
      <c r="J78" s="157"/>
      <c r="K78" s="110">
        <v>1</v>
      </c>
      <c r="L78" s="15">
        <f>T76</f>
        <v>20</v>
      </c>
      <c r="M78" s="15">
        <f>S76</f>
        <v>50</v>
      </c>
      <c r="N78" s="242">
        <f>V76</f>
        <v>0</v>
      </c>
      <c r="O78" s="242">
        <f>U76</f>
        <v>2</v>
      </c>
      <c r="P78" s="234">
        <v>0</v>
      </c>
      <c r="Q78" s="157"/>
      <c r="R78" s="236" t="s">
        <v>402</v>
      </c>
      <c r="S78" s="237"/>
      <c r="T78" s="237"/>
      <c r="U78" s="237"/>
      <c r="V78" s="237"/>
      <c r="W78" s="238"/>
      <c r="X78" s="157"/>
      <c r="Y78" s="107">
        <v>1</v>
      </c>
      <c r="Z78" s="15">
        <v>11</v>
      </c>
      <c r="AA78" s="15">
        <v>50</v>
      </c>
      <c r="AB78" s="242">
        <v>0</v>
      </c>
      <c r="AC78" s="242">
        <v>2</v>
      </c>
      <c r="AD78" s="234">
        <v>0</v>
      </c>
      <c r="AE78" s="157"/>
      <c r="AF78" s="107">
        <v>1</v>
      </c>
      <c r="AG78" s="15">
        <v>14</v>
      </c>
      <c r="AH78" s="15">
        <v>50</v>
      </c>
      <c r="AI78" s="242">
        <v>1</v>
      </c>
      <c r="AJ78" s="242">
        <v>1</v>
      </c>
      <c r="AK78" s="244">
        <v>1</v>
      </c>
      <c r="AM78" s="274">
        <v>3</v>
      </c>
      <c r="AN78" s="50" t="s">
        <v>357</v>
      </c>
      <c r="AO78" s="107">
        <v>1</v>
      </c>
      <c r="AP78" s="15">
        <v>34</v>
      </c>
      <c r="AQ78" s="15">
        <v>50</v>
      </c>
      <c r="AR78" s="242">
        <v>1</v>
      </c>
      <c r="AS78" s="242">
        <v>1</v>
      </c>
      <c r="AT78" s="234">
        <v>1</v>
      </c>
      <c r="AU78" s="157"/>
      <c r="AV78" s="110">
        <v>1</v>
      </c>
      <c r="AW78" s="15">
        <f>BE76</f>
        <v>34</v>
      </c>
      <c r="AX78" s="15">
        <f>BD76</f>
        <v>50</v>
      </c>
      <c r="AY78" s="242">
        <f>BG76</f>
        <v>1</v>
      </c>
      <c r="AZ78" s="242">
        <f>BF76</f>
        <v>1</v>
      </c>
      <c r="BA78" s="234">
        <v>3</v>
      </c>
      <c r="BB78" s="157"/>
      <c r="BC78" s="236" t="s">
        <v>412</v>
      </c>
      <c r="BD78" s="237"/>
      <c r="BE78" s="237"/>
      <c r="BF78" s="237"/>
      <c r="BG78" s="237"/>
      <c r="BH78" s="238"/>
      <c r="BI78" s="157"/>
      <c r="BJ78" s="107">
        <v>1</v>
      </c>
      <c r="BK78" s="15">
        <v>22</v>
      </c>
      <c r="BL78" s="15">
        <v>50</v>
      </c>
      <c r="BM78" s="242">
        <v>0</v>
      </c>
      <c r="BN78" s="242">
        <v>2</v>
      </c>
      <c r="BO78" s="234">
        <v>0</v>
      </c>
      <c r="BP78" s="157"/>
      <c r="BQ78" s="107">
        <v>1</v>
      </c>
      <c r="BR78" s="15">
        <v>50</v>
      </c>
      <c r="BS78" s="15">
        <v>19</v>
      </c>
      <c r="BT78" s="242">
        <v>2</v>
      </c>
      <c r="BU78" s="242">
        <v>0</v>
      </c>
      <c r="BV78" s="244">
        <v>3</v>
      </c>
    </row>
    <row r="79" spans="2:76" ht="15" customHeight="1" thickBot="1">
      <c r="B79" s="275"/>
      <c r="C79" s="51" t="s">
        <v>349</v>
      </c>
      <c r="D79" s="108">
        <v>2</v>
      </c>
      <c r="E79" s="105">
        <f>T75</f>
        <v>50</v>
      </c>
      <c r="F79" s="105">
        <f>S75</f>
        <v>6</v>
      </c>
      <c r="G79" s="243"/>
      <c r="H79" s="243"/>
      <c r="I79" s="235"/>
      <c r="J79" s="157"/>
      <c r="K79" s="111">
        <v>2</v>
      </c>
      <c r="L79" s="105">
        <f>T77</f>
        <v>16</v>
      </c>
      <c r="M79" s="105">
        <f>S77</f>
        <v>50</v>
      </c>
      <c r="N79" s="243"/>
      <c r="O79" s="243"/>
      <c r="P79" s="235"/>
      <c r="Q79" s="157"/>
      <c r="R79" s="239" t="s">
        <v>403</v>
      </c>
      <c r="S79" s="240"/>
      <c r="T79" s="240"/>
      <c r="U79" s="240"/>
      <c r="V79" s="240"/>
      <c r="W79" s="241"/>
      <c r="X79" s="157"/>
      <c r="Y79" s="108">
        <v>2</v>
      </c>
      <c r="Z79" s="105">
        <v>42</v>
      </c>
      <c r="AA79" s="105">
        <v>50</v>
      </c>
      <c r="AB79" s="243"/>
      <c r="AC79" s="243"/>
      <c r="AD79" s="235"/>
      <c r="AE79" s="157"/>
      <c r="AF79" s="108">
        <v>2</v>
      </c>
      <c r="AG79" s="105">
        <v>50</v>
      </c>
      <c r="AH79" s="105">
        <v>41</v>
      </c>
      <c r="AI79" s="243"/>
      <c r="AJ79" s="243"/>
      <c r="AK79" s="245"/>
      <c r="AM79" s="275"/>
      <c r="AN79" s="51" t="s">
        <v>358</v>
      </c>
      <c r="AO79" s="108">
        <v>2</v>
      </c>
      <c r="AP79" s="105">
        <v>50</v>
      </c>
      <c r="AQ79" s="105">
        <v>35</v>
      </c>
      <c r="AR79" s="243"/>
      <c r="AS79" s="243"/>
      <c r="AT79" s="235"/>
      <c r="AU79" s="157"/>
      <c r="AV79" s="111">
        <v>2</v>
      </c>
      <c r="AW79" s="105">
        <f>BE77</f>
        <v>50</v>
      </c>
      <c r="AX79" s="105">
        <f>BD77</f>
        <v>35</v>
      </c>
      <c r="AY79" s="243"/>
      <c r="AZ79" s="243"/>
      <c r="BA79" s="235"/>
      <c r="BB79" s="157"/>
      <c r="BC79" s="239" t="s">
        <v>413</v>
      </c>
      <c r="BD79" s="240"/>
      <c r="BE79" s="240"/>
      <c r="BF79" s="240"/>
      <c r="BG79" s="240"/>
      <c r="BH79" s="241"/>
      <c r="BI79" s="157"/>
      <c r="BJ79" s="108">
        <v>2</v>
      </c>
      <c r="BK79" s="105">
        <v>23</v>
      </c>
      <c r="BL79" s="105">
        <v>50</v>
      </c>
      <c r="BM79" s="243"/>
      <c r="BN79" s="243"/>
      <c r="BO79" s="235"/>
      <c r="BP79" s="157"/>
      <c r="BQ79" s="108">
        <v>2</v>
      </c>
      <c r="BR79" s="105">
        <v>50</v>
      </c>
      <c r="BS79" s="105">
        <v>47</v>
      </c>
      <c r="BT79" s="243"/>
      <c r="BU79" s="243"/>
      <c r="BV79" s="245"/>
    </row>
    <row r="80" spans="2:76" ht="15" customHeight="1">
      <c r="B80" s="274">
        <v>4</v>
      </c>
      <c r="C80" s="50" t="s">
        <v>350</v>
      </c>
      <c r="D80" s="107">
        <v>1</v>
      </c>
      <c r="E80" s="15">
        <f>AA74</f>
        <v>50</v>
      </c>
      <c r="F80" s="15">
        <f>Z74</f>
        <v>22</v>
      </c>
      <c r="G80" s="242">
        <f>AC74</f>
        <v>2</v>
      </c>
      <c r="H80" s="242">
        <f>AB74</f>
        <v>0</v>
      </c>
      <c r="I80" s="234">
        <v>3</v>
      </c>
      <c r="J80" s="157"/>
      <c r="K80" s="110">
        <v>1</v>
      </c>
      <c r="L80" s="15">
        <f>AA76</f>
        <v>26</v>
      </c>
      <c r="M80" s="15">
        <f>Z76</f>
        <v>50</v>
      </c>
      <c r="N80" s="242">
        <f>AC76</f>
        <v>0</v>
      </c>
      <c r="O80" s="242">
        <f>AB76</f>
        <v>2</v>
      </c>
      <c r="P80" s="234">
        <v>0</v>
      </c>
      <c r="Q80" s="157"/>
      <c r="R80" s="107">
        <v>1</v>
      </c>
      <c r="S80" s="15">
        <f>AA78</f>
        <v>50</v>
      </c>
      <c r="T80" s="15">
        <f>Z78</f>
        <v>11</v>
      </c>
      <c r="U80" s="242">
        <f>AC78</f>
        <v>2</v>
      </c>
      <c r="V80" s="242">
        <f>AB78</f>
        <v>0</v>
      </c>
      <c r="W80" s="234">
        <v>3</v>
      </c>
      <c r="X80" s="157"/>
      <c r="Y80" s="236" t="s">
        <v>404</v>
      </c>
      <c r="Z80" s="237"/>
      <c r="AA80" s="237"/>
      <c r="AB80" s="237"/>
      <c r="AC80" s="237"/>
      <c r="AD80" s="238"/>
      <c r="AE80" s="157"/>
      <c r="AF80" s="107">
        <v>1</v>
      </c>
      <c r="AG80" s="15">
        <v>50</v>
      </c>
      <c r="AH80" s="15">
        <v>35</v>
      </c>
      <c r="AI80" s="242">
        <v>2</v>
      </c>
      <c r="AJ80" s="242">
        <v>0</v>
      </c>
      <c r="AK80" s="244">
        <v>3</v>
      </c>
      <c r="AM80" s="274">
        <v>4</v>
      </c>
      <c r="AN80" s="50" t="s">
        <v>359</v>
      </c>
      <c r="AO80" s="107">
        <v>1</v>
      </c>
      <c r="AP80" s="15">
        <f>BL74</f>
        <v>50</v>
      </c>
      <c r="AQ80" s="15">
        <f>BK74</f>
        <v>48</v>
      </c>
      <c r="AR80" s="242">
        <f>BN74</f>
        <v>1</v>
      </c>
      <c r="AS80" s="242">
        <f>BM74</f>
        <v>1</v>
      </c>
      <c r="AT80" s="234">
        <v>1</v>
      </c>
      <c r="AU80" s="157"/>
      <c r="AV80" s="110">
        <v>1</v>
      </c>
      <c r="AW80" s="15">
        <f>BL76</f>
        <v>50</v>
      </c>
      <c r="AX80" s="15">
        <f>BK76</f>
        <v>32</v>
      </c>
      <c r="AY80" s="242">
        <f>BN76</f>
        <v>2</v>
      </c>
      <c r="AZ80" s="242">
        <f>BM76</f>
        <v>0</v>
      </c>
      <c r="BA80" s="234">
        <v>3</v>
      </c>
      <c r="BB80" s="157"/>
      <c r="BC80" s="107">
        <v>1</v>
      </c>
      <c r="BD80" s="15">
        <f>BL78</f>
        <v>50</v>
      </c>
      <c r="BE80" s="15">
        <f>BK78</f>
        <v>22</v>
      </c>
      <c r="BF80" s="242">
        <f>BN78</f>
        <v>2</v>
      </c>
      <c r="BG80" s="242">
        <f>BM78</f>
        <v>0</v>
      </c>
      <c r="BH80" s="234">
        <v>3</v>
      </c>
      <c r="BI80" s="157"/>
      <c r="BJ80" s="236" t="s">
        <v>414</v>
      </c>
      <c r="BK80" s="237"/>
      <c r="BL80" s="237"/>
      <c r="BM80" s="237"/>
      <c r="BN80" s="237"/>
      <c r="BO80" s="238"/>
      <c r="BP80" s="157"/>
      <c r="BQ80" s="107">
        <v>1</v>
      </c>
      <c r="BR80" s="15">
        <v>50</v>
      </c>
      <c r="BS80" s="15">
        <v>17</v>
      </c>
      <c r="BT80" s="242">
        <v>2</v>
      </c>
      <c r="BU80" s="242">
        <v>0</v>
      </c>
      <c r="BV80" s="244">
        <v>3</v>
      </c>
    </row>
    <row r="81" spans="2:74" ht="15" customHeight="1" thickBot="1">
      <c r="B81" s="275"/>
      <c r="C81" s="51" t="s">
        <v>351</v>
      </c>
      <c r="D81" s="108">
        <v>2</v>
      </c>
      <c r="E81" s="105">
        <f>AA75</f>
        <v>50</v>
      </c>
      <c r="F81" s="105">
        <f>Z75</f>
        <v>34</v>
      </c>
      <c r="G81" s="243"/>
      <c r="H81" s="243"/>
      <c r="I81" s="235"/>
      <c r="J81" s="157"/>
      <c r="K81" s="111">
        <v>2</v>
      </c>
      <c r="L81" s="105">
        <f>AA77</f>
        <v>17</v>
      </c>
      <c r="M81" s="105">
        <f>Z77</f>
        <v>50</v>
      </c>
      <c r="N81" s="243"/>
      <c r="O81" s="243"/>
      <c r="P81" s="235"/>
      <c r="Q81" s="157"/>
      <c r="R81" s="108">
        <v>2</v>
      </c>
      <c r="S81" s="19">
        <f>AA79</f>
        <v>50</v>
      </c>
      <c r="T81" s="19">
        <f>Z79</f>
        <v>42</v>
      </c>
      <c r="U81" s="243"/>
      <c r="V81" s="243"/>
      <c r="W81" s="235"/>
      <c r="X81" s="157"/>
      <c r="Y81" s="239" t="s">
        <v>405</v>
      </c>
      <c r="Z81" s="240"/>
      <c r="AA81" s="240"/>
      <c r="AB81" s="240"/>
      <c r="AC81" s="240"/>
      <c r="AD81" s="241"/>
      <c r="AE81" s="157"/>
      <c r="AF81" s="108">
        <v>2</v>
      </c>
      <c r="AG81" s="105">
        <v>50</v>
      </c>
      <c r="AH81" s="105">
        <v>25</v>
      </c>
      <c r="AI81" s="243"/>
      <c r="AJ81" s="243"/>
      <c r="AK81" s="245"/>
      <c r="AM81" s="275"/>
      <c r="AN81" s="51" t="s">
        <v>358</v>
      </c>
      <c r="AO81" s="108">
        <v>2</v>
      </c>
      <c r="AP81" s="105">
        <f>BL75</f>
        <v>18</v>
      </c>
      <c r="AQ81" s="105">
        <f>BK75</f>
        <v>50</v>
      </c>
      <c r="AR81" s="243"/>
      <c r="AS81" s="243"/>
      <c r="AT81" s="235"/>
      <c r="AU81" s="157"/>
      <c r="AV81" s="111">
        <v>2</v>
      </c>
      <c r="AW81" s="105">
        <f>BL77</f>
        <v>50</v>
      </c>
      <c r="AX81" s="105">
        <f>BK77</f>
        <v>24</v>
      </c>
      <c r="AY81" s="243"/>
      <c r="AZ81" s="243"/>
      <c r="BA81" s="235"/>
      <c r="BB81" s="157"/>
      <c r="BC81" s="108">
        <v>2</v>
      </c>
      <c r="BD81" s="19">
        <f>BL79</f>
        <v>50</v>
      </c>
      <c r="BE81" s="19">
        <f>BK79</f>
        <v>23</v>
      </c>
      <c r="BF81" s="243"/>
      <c r="BG81" s="243"/>
      <c r="BH81" s="235"/>
      <c r="BI81" s="157"/>
      <c r="BJ81" s="239" t="s">
        <v>413</v>
      </c>
      <c r="BK81" s="240"/>
      <c r="BL81" s="240"/>
      <c r="BM81" s="240"/>
      <c r="BN81" s="240"/>
      <c r="BO81" s="241"/>
      <c r="BP81" s="157"/>
      <c r="BQ81" s="108">
        <v>2</v>
      </c>
      <c r="BR81" s="105">
        <v>50</v>
      </c>
      <c r="BS81" s="105">
        <v>4</v>
      </c>
      <c r="BT81" s="243"/>
      <c r="BU81" s="243"/>
      <c r="BV81" s="245"/>
    </row>
    <row r="82" spans="2:74" ht="15" customHeight="1">
      <c r="B82" s="274">
        <v>5</v>
      </c>
      <c r="C82" s="50" t="s">
        <v>311</v>
      </c>
      <c r="D82" s="107">
        <v>1</v>
      </c>
      <c r="E82" s="15">
        <f>AH74</f>
        <v>50</v>
      </c>
      <c r="F82" s="15">
        <f>AG74</f>
        <v>22</v>
      </c>
      <c r="G82" s="242">
        <f>AJ74</f>
        <v>1</v>
      </c>
      <c r="H82" s="242">
        <f>AI74</f>
        <v>1</v>
      </c>
      <c r="I82" s="234">
        <v>1</v>
      </c>
      <c r="J82" s="157"/>
      <c r="K82" s="110">
        <v>1</v>
      </c>
      <c r="L82" s="15">
        <f>AH76</f>
        <v>7</v>
      </c>
      <c r="M82" s="15">
        <f>AG76</f>
        <v>50</v>
      </c>
      <c r="N82" s="242">
        <f>AJ76</f>
        <v>0</v>
      </c>
      <c r="O82" s="242">
        <f>AI76</f>
        <v>2</v>
      </c>
      <c r="P82" s="234">
        <v>0</v>
      </c>
      <c r="Q82" s="157"/>
      <c r="R82" s="107">
        <v>1</v>
      </c>
      <c r="S82" s="15">
        <f>AH78</f>
        <v>50</v>
      </c>
      <c r="T82" s="15">
        <f>AG78</f>
        <v>14</v>
      </c>
      <c r="U82" s="242">
        <f>AJ78</f>
        <v>1</v>
      </c>
      <c r="V82" s="242">
        <f>AI78</f>
        <v>1</v>
      </c>
      <c r="W82" s="234">
        <v>1</v>
      </c>
      <c r="X82" s="157"/>
      <c r="Y82" s="107">
        <v>1</v>
      </c>
      <c r="Z82" s="15">
        <f>AH80</f>
        <v>35</v>
      </c>
      <c r="AA82" s="15">
        <f>AG80</f>
        <v>50</v>
      </c>
      <c r="AB82" s="242">
        <f>AJ80</f>
        <v>0</v>
      </c>
      <c r="AC82" s="242">
        <f>AI80</f>
        <v>2</v>
      </c>
      <c r="AD82" s="234">
        <v>0</v>
      </c>
      <c r="AE82" s="157"/>
      <c r="AF82" s="236" t="s">
        <v>406</v>
      </c>
      <c r="AG82" s="237"/>
      <c r="AH82" s="237"/>
      <c r="AI82" s="237"/>
      <c r="AJ82" s="237"/>
      <c r="AK82" s="238"/>
      <c r="AM82" s="274">
        <v>5</v>
      </c>
      <c r="AN82" s="50" t="s">
        <v>360</v>
      </c>
      <c r="AO82" s="107">
        <v>1</v>
      </c>
      <c r="AP82" s="15">
        <f>BS74</f>
        <v>41</v>
      </c>
      <c r="AQ82" s="15">
        <f>BR74</f>
        <v>50</v>
      </c>
      <c r="AR82" s="242">
        <f>BU74</f>
        <v>0</v>
      </c>
      <c r="AS82" s="242">
        <f>BT74</f>
        <v>2</v>
      </c>
      <c r="AT82" s="234">
        <v>0</v>
      </c>
      <c r="AU82" s="157"/>
      <c r="AV82" s="110">
        <v>1</v>
      </c>
      <c r="AW82" s="15">
        <f>BS76</f>
        <v>29</v>
      </c>
      <c r="AX82" s="15">
        <f>BR76</f>
        <v>50</v>
      </c>
      <c r="AY82" s="242">
        <f>BU76</f>
        <v>0</v>
      </c>
      <c r="AZ82" s="242">
        <f>BT76</f>
        <v>2</v>
      </c>
      <c r="BA82" s="234">
        <v>0</v>
      </c>
      <c r="BB82" s="157"/>
      <c r="BC82" s="107">
        <v>1</v>
      </c>
      <c r="BD82" s="15">
        <f>BS78</f>
        <v>19</v>
      </c>
      <c r="BE82" s="15">
        <f>BR78</f>
        <v>50</v>
      </c>
      <c r="BF82" s="242">
        <f>BU78</f>
        <v>0</v>
      </c>
      <c r="BG82" s="242">
        <f>BT78</f>
        <v>2</v>
      </c>
      <c r="BH82" s="234"/>
      <c r="BI82" s="157"/>
      <c r="BJ82" s="107">
        <v>1</v>
      </c>
      <c r="BK82" s="15">
        <f>BS80</f>
        <v>17</v>
      </c>
      <c r="BL82" s="15">
        <f>BR80</f>
        <v>50</v>
      </c>
      <c r="BM82" s="242">
        <f>BU80</f>
        <v>0</v>
      </c>
      <c r="BN82" s="242">
        <f>BT80</f>
        <v>2</v>
      </c>
      <c r="BO82" s="234">
        <v>0</v>
      </c>
      <c r="BP82" s="157"/>
      <c r="BQ82" s="236" t="s">
        <v>415</v>
      </c>
      <c r="BR82" s="237"/>
      <c r="BS82" s="237"/>
      <c r="BT82" s="237"/>
      <c r="BU82" s="237"/>
      <c r="BV82" s="238"/>
    </row>
    <row r="83" spans="2:74" ht="15" customHeight="1" thickBot="1">
      <c r="B83" s="275"/>
      <c r="C83" s="51" t="s">
        <v>352</v>
      </c>
      <c r="D83" s="109">
        <v>2</v>
      </c>
      <c r="E83" s="106">
        <f>AH75</f>
        <v>33</v>
      </c>
      <c r="F83" s="106">
        <f>AG75</f>
        <v>50</v>
      </c>
      <c r="G83" s="243"/>
      <c r="H83" s="243"/>
      <c r="I83" s="235"/>
      <c r="J83" s="157"/>
      <c r="K83" s="111">
        <v>2</v>
      </c>
      <c r="L83" s="106">
        <f>AH77</f>
        <v>30</v>
      </c>
      <c r="M83" s="106">
        <f>AG77</f>
        <v>50</v>
      </c>
      <c r="N83" s="243"/>
      <c r="O83" s="243"/>
      <c r="P83" s="235"/>
      <c r="Q83" s="157"/>
      <c r="R83" s="108">
        <v>2</v>
      </c>
      <c r="S83" s="19">
        <f>AH79</f>
        <v>41</v>
      </c>
      <c r="T83" s="19">
        <f>AG79</f>
        <v>50</v>
      </c>
      <c r="U83" s="243"/>
      <c r="V83" s="243"/>
      <c r="W83" s="235"/>
      <c r="X83" s="157"/>
      <c r="Y83" s="108">
        <v>2</v>
      </c>
      <c r="Z83" s="19">
        <f>AH81</f>
        <v>25</v>
      </c>
      <c r="AA83" s="19">
        <f>AG81</f>
        <v>50</v>
      </c>
      <c r="AB83" s="243"/>
      <c r="AC83" s="243"/>
      <c r="AD83" s="235"/>
      <c r="AE83" s="157"/>
      <c r="AF83" s="239" t="s">
        <v>407</v>
      </c>
      <c r="AG83" s="240"/>
      <c r="AH83" s="240"/>
      <c r="AI83" s="240"/>
      <c r="AJ83" s="240"/>
      <c r="AK83" s="241"/>
      <c r="AM83" s="275"/>
      <c r="AN83" s="140" t="s">
        <v>361</v>
      </c>
      <c r="AO83" s="109">
        <v>2</v>
      </c>
      <c r="AP83" s="106">
        <f>BS75</f>
        <v>29</v>
      </c>
      <c r="AQ83" s="106">
        <f>BR75</f>
        <v>50</v>
      </c>
      <c r="AR83" s="243"/>
      <c r="AS83" s="243"/>
      <c r="AT83" s="235"/>
      <c r="AU83" s="157"/>
      <c r="AV83" s="111">
        <v>2</v>
      </c>
      <c r="AW83" s="106">
        <f>BS77</f>
        <v>48</v>
      </c>
      <c r="AX83" s="106">
        <f>BR77</f>
        <v>50</v>
      </c>
      <c r="AY83" s="243"/>
      <c r="AZ83" s="243"/>
      <c r="BA83" s="235"/>
      <c r="BB83" s="157"/>
      <c r="BC83" s="108">
        <v>2</v>
      </c>
      <c r="BD83" s="19">
        <f>BS79</f>
        <v>47</v>
      </c>
      <c r="BE83" s="19">
        <f>BR79</f>
        <v>50</v>
      </c>
      <c r="BF83" s="243"/>
      <c r="BG83" s="243"/>
      <c r="BH83" s="235"/>
      <c r="BI83" s="157"/>
      <c r="BJ83" s="108">
        <v>2</v>
      </c>
      <c r="BK83" s="19">
        <f>BS81</f>
        <v>4</v>
      </c>
      <c r="BL83" s="19">
        <f>BR81</f>
        <v>50</v>
      </c>
      <c r="BM83" s="243"/>
      <c r="BN83" s="243"/>
      <c r="BO83" s="235"/>
      <c r="BP83" s="157"/>
      <c r="BQ83" s="239" t="s">
        <v>416</v>
      </c>
      <c r="BR83" s="240"/>
      <c r="BS83" s="240"/>
      <c r="BT83" s="240"/>
      <c r="BU83" s="240"/>
      <c r="BV83" s="241"/>
    </row>
    <row r="84" spans="2:74" ht="9.9499999999999993" customHeight="1">
      <c r="B84" s="290"/>
      <c r="C84" s="291"/>
      <c r="D84" s="272"/>
      <c r="E84" s="262">
        <f>SUM(E74:E83)</f>
        <v>383</v>
      </c>
      <c r="F84" s="264">
        <f>SUM(F74:F83)</f>
        <v>218</v>
      </c>
      <c r="G84" s="262">
        <f>SUM(G74:G83)</f>
        <v>7</v>
      </c>
      <c r="H84" s="264">
        <f>SUM(H74:H83)</f>
        <v>1</v>
      </c>
      <c r="I84" s="268">
        <f>SUM(I74:I83)</f>
        <v>10</v>
      </c>
      <c r="J84" s="54"/>
      <c r="K84" s="270"/>
      <c r="L84" s="262">
        <f>SUM(L74:L83)</f>
        <v>170</v>
      </c>
      <c r="M84" s="264">
        <f>SUM(M74:M83)</f>
        <v>400</v>
      </c>
      <c r="N84" s="262">
        <f>SUM(N74:N83)</f>
        <v>0</v>
      </c>
      <c r="O84" s="264">
        <f>SUM(O74:O83)</f>
        <v>8</v>
      </c>
      <c r="P84" s="268">
        <f>SUM(P74:P83)</f>
        <v>0</v>
      </c>
      <c r="Q84" s="54"/>
      <c r="R84" s="260"/>
      <c r="S84" s="262">
        <f>SUM(S74:S83)</f>
        <v>327</v>
      </c>
      <c r="T84" s="264">
        <f>SUM(T74:T83)</f>
        <v>253</v>
      </c>
      <c r="U84" s="262">
        <f>SUM(U74:U83)</f>
        <v>5</v>
      </c>
      <c r="V84" s="264">
        <f>SUM(V74:V83)</f>
        <v>3</v>
      </c>
      <c r="W84" s="268">
        <f>SUM(W74:W83)</f>
        <v>7</v>
      </c>
      <c r="X84" s="54"/>
      <c r="Y84" s="260"/>
      <c r="Z84" s="262">
        <f>SUM(Z74:Z83)</f>
        <v>269</v>
      </c>
      <c r="AA84" s="264">
        <f>SUM(AA74:AA83)</f>
        <v>343</v>
      </c>
      <c r="AB84" s="262">
        <f>SUM(AB74:AB83)</f>
        <v>2</v>
      </c>
      <c r="AC84" s="264">
        <f>SUM(AC74:AC83)</f>
        <v>6</v>
      </c>
      <c r="AD84" s="268">
        <f>SUM(AD74:AD83)</f>
        <v>3</v>
      </c>
      <c r="AE84" s="54"/>
      <c r="AF84" s="260"/>
      <c r="AG84" s="262">
        <f>SUM(AG74:AG83)</f>
        <v>336</v>
      </c>
      <c r="AH84" s="264">
        <f>SUM(AH74:AH83)</f>
        <v>271</v>
      </c>
      <c r="AI84" s="262">
        <f>SUM(AI74:AI83)</f>
        <v>6</v>
      </c>
      <c r="AJ84" s="264">
        <f>SUM(AJ74:AJ83)</f>
        <v>2</v>
      </c>
      <c r="AK84" s="266">
        <f>SUM(AK74:AK83)</f>
        <v>8</v>
      </c>
      <c r="AM84" s="290"/>
      <c r="AN84" s="291"/>
      <c r="AO84" s="272"/>
      <c r="AP84" s="262">
        <f>SUM(AP74:AP83)</f>
        <v>306</v>
      </c>
      <c r="AQ84" s="264">
        <f>SUM(AQ74:AQ83)</f>
        <v>348</v>
      </c>
      <c r="AR84" s="262">
        <f>SUM(AR74:AR83)</f>
        <v>3</v>
      </c>
      <c r="AS84" s="264">
        <f>SUM(AS74:AS83)</f>
        <v>5</v>
      </c>
      <c r="AT84" s="268">
        <f>SUM(AT74:AT83)</f>
        <v>3</v>
      </c>
      <c r="AU84" s="54"/>
      <c r="AV84" s="270"/>
      <c r="AW84" s="262">
        <f>SUM(AW74:AW83)</f>
        <v>326</v>
      </c>
      <c r="AX84" s="264">
        <f>SUM(AX74:AX83)</f>
        <v>325</v>
      </c>
      <c r="AY84" s="262">
        <f>SUM(AY74:AY83)</f>
        <v>4</v>
      </c>
      <c r="AZ84" s="264">
        <f>SUM(AZ74:AZ83)</f>
        <v>4</v>
      </c>
      <c r="BA84" s="268">
        <f>SUM(BA74:BA83)</f>
        <v>7</v>
      </c>
      <c r="BB84" s="54"/>
      <c r="BC84" s="260"/>
      <c r="BD84" s="262">
        <f>SUM(BD74:BD83)</f>
        <v>347</v>
      </c>
      <c r="BE84" s="264">
        <f>SUM(BE74:BE83)</f>
        <v>307</v>
      </c>
      <c r="BF84" s="262">
        <f>SUM(BF74:BF83)</f>
        <v>4</v>
      </c>
      <c r="BG84" s="264">
        <f>SUM(BG74:BG83)</f>
        <v>4</v>
      </c>
      <c r="BH84" s="268">
        <f>SUM(BH74:BH83)</f>
        <v>5</v>
      </c>
      <c r="BI84" s="54"/>
      <c r="BJ84" s="260"/>
      <c r="BK84" s="262">
        <f>SUM(BK74:BK83)</f>
        <v>220</v>
      </c>
      <c r="BL84" s="264">
        <f>SUM(BL74:BL83)</f>
        <v>368</v>
      </c>
      <c r="BM84" s="262">
        <f>SUM(BM74:BM83)</f>
        <v>1</v>
      </c>
      <c r="BN84" s="264">
        <f>SUM(BN74:BN83)</f>
        <v>7</v>
      </c>
      <c r="BO84" s="268">
        <f>SUM(BO74:BO83)</f>
        <v>1</v>
      </c>
      <c r="BP84" s="54"/>
      <c r="BQ84" s="260"/>
      <c r="BR84" s="262">
        <f>SUM(BR74:BR83)</f>
        <v>400</v>
      </c>
      <c r="BS84" s="264">
        <f>SUM(BS74:BS83)</f>
        <v>234</v>
      </c>
      <c r="BT84" s="262">
        <f>SUM(BT74:BT83)</f>
        <v>8</v>
      </c>
      <c r="BU84" s="264">
        <f>SUM(BU74:BU83)</f>
        <v>0</v>
      </c>
      <c r="BV84" s="266">
        <f>SUM(BV74:BV83)</f>
        <v>12</v>
      </c>
    </row>
    <row r="85" spans="2:74" ht="9.9499999999999993" customHeight="1">
      <c r="B85" s="292"/>
      <c r="C85" s="293"/>
      <c r="D85" s="273"/>
      <c r="E85" s="263"/>
      <c r="F85" s="265"/>
      <c r="G85" s="263"/>
      <c r="H85" s="265"/>
      <c r="I85" s="269"/>
      <c r="J85" s="54"/>
      <c r="K85" s="271"/>
      <c r="L85" s="263"/>
      <c r="M85" s="265"/>
      <c r="N85" s="263"/>
      <c r="O85" s="265"/>
      <c r="P85" s="269"/>
      <c r="Q85" s="54"/>
      <c r="R85" s="261"/>
      <c r="S85" s="263"/>
      <c r="T85" s="265"/>
      <c r="U85" s="263"/>
      <c r="V85" s="265"/>
      <c r="W85" s="269"/>
      <c r="X85" s="54"/>
      <c r="Y85" s="261"/>
      <c r="Z85" s="263"/>
      <c r="AA85" s="265"/>
      <c r="AB85" s="263"/>
      <c r="AC85" s="265"/>
      <c r="AD85" s="269"/>
      <c r="AE85" s="54"/>
      <c r="AF85" s="261"/>
      <c r="AG85" s="263"/>
      <c r="AH85" s="265"/>
      <c r="AI85" s="263"/>
      <c r="AJ85" s="265"/>
      <c r="AK85" s="267"/>
      <c r="AM85" s="292"/>
      <c r="AN85" s="293"/>
      <c r="AO85" s="273"/>
      <c r="AP85" s="263"/>
      <c r="AQ85" s="265"/>
      <c r="AR85" s="263"/>
      <c r="AS85" s="265"/>
      <c r="AT85" s="269"/>
      <c r="AU85" s="54"/>
      <c r="AV85" s="271"/>
      <c r="AW85" s="263"/>
      <c r="AX85" s="265"/>
      <c r="AY85" s="263"/>
      <c r="AZ85" s="265"/>
      <c r="BA85" s="269"/>
      <c r="BB85" s="54"/>
      <c r="BC85" s="261"/>
      <c r="BD85" s="263"/>
      <c r="BE85" s="265"/>
      <c r="BF85" s="263"/>
      <c r="BG85" s="265"/>
      <c r="BH85" s="269"/>
      <c r="BI85" s="54"/>
      <c r="BJ85" s="261"/>
      <c r="BK85" s="263"/>
      <c r="BL85" s="265"/>
      <c r="BM85" s="263"/>
      <c r="BN85" s="265"/>
      <c r="BO85" s="269"/>
      <c r="BP85" s="54"/>
      <c r="BQ85" s="261"/>
      <c r="BR85" s="263"/>
      <c r="BS85" s="265"/>
      <c r="BT85" s="263"/>
      <c r="BU85" s="265"/>
      <c r="BV85" s="267"/>
    </row>
    <row r="86" spans="2:74" ht="15" customHeight="1">
      <c r="B86" s="292"/>
      <c r="C86" s="293"/>
      <c r="D86" s="246" t="s">
        <v>7</v>
      </c>
      <c r="E86" s="248">
        <f>IFERROR(E84/F84-0.0005,"")</f>
        <v>1.7563807339449542</v>
      </c>
      <c r="F86" s="249"/>
      <c r="G86" s="252" t="s">
        <v>6</v>
      </c>
      <c r="H86" s="254">
        <v>1</v>
      </c>
      <c r="I86" s="254"/>
      <c r="J86" s="55"/>
      <c r="K86" s="258" t="s">
        <v>7</v>
      </c>
      <c r="L86" s="248">
        <f>IFERROR(L84/M84-0.0005,"")</f>
        <v>0.42449999999999999</v>
      </c>
      <c r="M86" s="249"/>
      <c r="N86" s="252" t="s">
        <v>6</v>
      </c>
      <c r="O86" s="254">
        <v>5</v>
      </c>
      <c r="P86" s="254"/>
      <c r="Q86" s="55"/>
      <c r="R86" s="246" t="s">
        <v>7</v>
      </c>
      <c r="S86" s="248">
        <f>IFERROR(S84/T84-0.0005,"")</f>
        <v>1.2919901185770752</v>
      </c>
      <c r="T86" s="249"/>
      <c r="U86" s="252" t="s">
        <v>6</v>
      </c>
      <c r="V86" s="254">
        <v>3</v>
      </c>
      <c r="W86" s="254"/>
      <c r="X86" s="55"/>
      <c r="Y86" s="246" t="s">
        <v>7</v>
      </c>
      <c r="Z86" s="248">
        <f>IFERROR(Z84/AA84-0.0005,"")</f>
        <v>0.78375655976676395</v>
      </c>
      <c r="AA86" s="249"/>
      <c r="AB86" s="252" t="s">
        <v>6</v>
      </c>
      <c r="AC86" s="254">
        <v>4</v>
      </c>
      <c r="AD86" s="254"/>
      <c r="AE86" s="55"/>
      <c r="AF86" s="246" t="s">
        <v>7</v>
      </c>
      <c r="AG86" s="248">
        <f>IFERROR(AG84/AH84-0.0005,"")</f>
        <v>1.2393523985239854</v>
      </c>
      <c r="AH86" s="249"/>
      <c r="AI86" s="252" t="s">
        <v>6</v>
      </c>
      <c r="AJ86" s="254">
        <v>2</v>
      </c>
      <c r="AK86" s="255"/>
      <c r="AM86" s="292"/>
      <c r="AN86" s="293"/>
      <c r="AO86" s="246" t="s">
        <v>7</v>
      </c>
      <c r="AP86" s="248">
        <f>IFERROR(AP84/AQ84-0.0005,"")</f>
        <v>0.87881034482758624</v>
      </c>
      <c r="AQ86" s="249"/>
      <c r="AR86" s="252" t="s">
        <v>6</v>
      </c>
      <c r="AS86" s="254">
        <v>4</v>
      </c>
      <c r="AT86" s="254"/>
      <c r="AU86" s="55"/>
      <c r="AV86" s="258" t="s">
        <v>7</v>
      </c>
      <c r="AW86" s="248">
        <f>IFERROR(AW84/AX84-0.0005,"")</f>
        <v>1.002576923076923</v>
      </c>
      <c r="AX86" s="249"/>
      <c r="AY86" s="252" t="s">
        <v>6</v>
      </c>
      <c r="AZ86" s="254">
        <v>2</v>
      </c>
      <c r="BA86" s="254"/>
      <c r="BB86" s="55"/>
      <c r="BC86" s="246" t="s">
        <v>7</v>
      </c>
      <c r="BD86" s="248">
        <f>IFERROR(BD84/BE84-0.0005,"")</f>
        <v>1.1297931596091206</v>
      </c>
      <c r="BE86" s="249"/>
      <c r="BF86" s="252" t="s">
        <v>6</v>
      </c>
      <c r="BG86" s="254">
        <v>3</v>
      </c>
      <c r="BH86" s="254"/>
      <c r="BI86" s="55"/>
      <c r="BJ86" s="246" t="s">
        <v>7</v>
      </c>
      <c r="BK86" s="248">
        <f>IFERROR(BK84/BL84-0.0005,"")</f>
        <v>0.59732608695652178</v>
      </c>
      <c r="BL86" s="249"/>
      <c r="BM86" s="252" t="s">
        <v>6</v>
      </c>
      <c r="BN86" s="254">
        <v>5</v>
      </c>
      <c r="BO86" s="254"/>
      <c r="BP86" s="55"/>
      <c r="BQ86" s="246" t="s">
        <v>7</v>
      </c>
      <c r="BR86" s="248">
        <f>IFERROR(BR84/BS84-0.0005,"")</f>
        <v>1.7089017094017094</v>
      </c>
      <c r="BS86" s="249"/>
      <c r="BT86" s="252" t="s">
        <v>6</v>
      </c>
      <c r="BU86" s="254">
        <v>1</v>
      </c>
      <c r="BV86" s="255"/>
    </row>
    <row r="87" spans="2:74" ht="15" customHeight="1">
      <c r="B87" s="292"/>
      <c r="C87" s="293"/>
      <c r="D87" s="247"/>
      <c r="E87" s="250"/>
      <c r="F87" s="251"/>
      <c r="G87" s="253"/>
      <c r="H87" s="256"/>
      <c r="I87" s="256"/>
      <c r="J87" s="56"/>
      <c r="K87" s="259"/>
      <c r="L87" s="250"/>
      <c r="M87" s="251"/>
      <c r="N87" s="253"/>
      <c r="O87" s="256"/>
      <c r="P87" s="256"/>
      <c r="Q87" s="56"/>
      <c r="R87" s="247"/>
      <c r="S87" s="250"/>
      <c r="T87" s="251"/>
      <c r="U87" s="253"/>
      <c r="V87" s="256"/>
      <c r="W87" s="256"/>
      <c r="X87" s="56"/>
      <c r="Y87" s="247"/>
      <c r="Z87" s="250"/>
      <c r="AA87" s="251"/>
      <c r="AB87" s="253"/>
      <c r="AC87" s="256"/>
      <c r="AD87" s="256"/>
      <c r="AE87" s="56"/>
      <c r="AF87" s="247"/>
      <c r="AG87" s="250"/>
      <c r="AH87" s="251"/>
      <c r="AI87" s="253"/>
      <c r="AJ87" s="256"/>
      <c r="AK87" s="257"/>
      <c r="AM87" s="292"/>
      <c r="AN87" s="293"/>
      <c r="AO87" s="247"/>
      <c r="AP87" s="250"/>
      <c r="AQ87" s="251"/>
      <c r="AR87" s="253"/>
      <c r="AS87" s="256"/>
      <c r="AT87" s="256"/>
      <c r="AU87" s="56"/>
      <c r="AV87" s="259"/>
      <c r="AW87" s="250"/>
      <c r="AX87" s="251"/>
      <c r="AY87" s="253"/>
      <c r="AZ87" s="256"/>
      <c r="BA87" s="256"/>
      <c r="BB87" s="56"/>
      <c r="BC87" s="247"/>
      <c r="BD87" s="250"/>
      <c r="BE87" s="251"/>
      <c r="BF87" s="253"/>
      <c r="BG87" s="256"/>
      <c r="BH87" s="256"/>
      <c r="BI87" s="56"/>
      <c r="BJ87" s="247"/>
      <c r="BK87" s="250"/>
      <c r="BL87" s="251"/>
      <c r="BM87" s="253"/>
      <c r="BN87" s="256"/>
      <c r="BO87" s="256"/>
      <c r="BP87" s="56"/>
      <c r="BQ87" s="247"/>
      <c r="BR87" s="250"/>
      <c r="BS87" s="251"/>
      <c r="BT87" s="253"/>
      <c r="BU87" s="256"/>
      <c r="BV87" s="257"/>
    </row>
    <row r="88" spans="2:74" ht="15" customHeight="1" thickBot="1">
      <c r="B88" s="294"/>
      <c r="C88" s="295"/>
      <c r="D88" s="307"/>
      <c r="E88" s="304"/>
      <c r="F88" s="304"/>
      <c r="G88" s="304"/>
      <c r="H88" s="304"/>
      <c r="I88" s="304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6"/>
      <c r="AM88" s="294"/>
      <c r="AN88" s="295"/>
      <c r="AO88" s="307"/>
      <c r="AP88" s="304"/>
      <c r="AQ88" s="304"/>
      <c r="AR88" s="304"/>
      <c r="AS88" s="304"/>
      <c r="AT88" s="304"/>
      <c r="AU88" s="305"/>
      <c r="AV88" s="305"/>
      <c r="AW88" s="305"/>
      <c r="AX88" s="305"/>
      <c r="AY88" s="305"/>
      <c r="AZ88" s="305"/>
      <c r="BA88" s="305"/>
      <c r="BB88" s="305"/>
      <c r="BC88" s="305"/>
      <c r="BD88" s="305"/>
      <c r="BE88" s="305"/>
      <c r="BF88" s="305"/>
      <c r="BG88" s="305"/>
      <c r="BH88" s="305"/>
      <c r="BI88" s="305"/>
      <c r="BJ88" s="305"/>
      <c r="BK88" s="305"/>
      <c r="BL88" s="305"/>
      <c r="BM88" s="305"/>
      <c r="BN88" s="305"/>
      <c r="BO88" s="305"/>
      <c r="BP88" s="305"/>
      <c r="BQ88" s="305"/>
      <c r="BR88" s="305"/>
      <c r="BS88" s="305"/>
      <c r="BT88" s="305"/>
      <c r="BU88" s="305"/>
      <c r="BV88" s="306"/>
    </row>
    <row r="89" spans="2:74" s="9" customFormat="1" ht="15" customHeight="1">
      <c r="D89" s="10"/>
      <c r="K89" s="10"/>
      <c r="R89" s="10"/>
      <c r="Y89" s="10"/>
      <c r="AF89" s="10"/>
      <c r="AO89" s="10"/>
      <c r="AV89" s="10"/>
      <c r="BC89" s="10"/>
      <c r="BJ89" s="10"/>
      <c r="BQ89" s="10"/>
    </row>
    <row r="90" spans="2:74" s="9" customFormat="1" ht="15" customHeight="1">
      <c r="D90" s="10"/>
      <c r="K90" s="10"/>
      <c r="R90" s="10"/>
      <c r="Y90" s="10"/>
      <c r="AF90" s="10"/>
      <c r="AO90" s="10"/>
      <c r="AV90" s="10"/>
      <c r="BC90" s="10"/>
      <c r="BJ90" s="10"/>
      <c r="BQ90" s="10"/>
    </row>
    <row r="91" spans="2:74" s="9" customFormat="1" ht="15" customHeight="1">
      <c r="D91" s="10"/>
      <c r="K91" s="10"/>
      <c r="R91" s="10"/>
      <c r="Y91" s="10"/>
      <c r="AF91" s="10"/>
      <c r="AO91" s="10"/>
      <c r="AV91" s="10"/>
      <c r="BC91" s="10"/>
      <c r="BJ91" s="10"/>
      <c r="BQ91" s="10"/>
    </row>
    <row r="92" spans="2:74" s="9" customFormat="1" ht="15" customHeight="1">
      <c r="D92" s="10"/>
      <c r="K92" s="10"/>
      <c r="R92" s="10"/>
      <c r="Y92" s="10"/>
      <c r="AF92" s="10"/>
      <c r="AO92" s="10"/>
      <c r="AV92" s="10"/>
      <c r="BC92" s="10"/>
      <c r="BJ92" s="10"/>
      <c r="BQ92" s="10"/>
    </row>
    <row r="93" spans="2:74" s="9" customFormat="1" ht="15" customHeight="1">
      <c r="D93" s="10"/>
      <c r="K93" s="10"/>
      <c r="R93" s="10"/>
      <c r="Y93" s="10"/>
      <c r="AF93" s="10"/>
      <c r="AO93" s="10"/>
      <c r="AV93" s="10"/>
      <c r="BC93" s="10"/>
      <c r="BJ93" s="10"/>
      <c r="BQ93" s="10"/>
    </row>
    <row r="94" spans="2:74" s="9" customFormat="1" ht="15" customHeight="1">
      <c r="D94" s="10"/>
      <c r="K94" s="10"/>
      <c r="R94" s="10"/>
      <c r="Y94" s="10"/>
      <c r="AF94" s="10"/>
      <c r="AO94" s="10"/>
      <c r="AV94" s="10"/>
      <c r="BC94" s="10"/>
      <c r="BJ94" s="10"/>
      <c r="BQ94" s="10"/>
    </row>
    <row r="95" spans="2:74" s="9" customFormat="1" ht="15" customHeight="1">
      <c r="D95" s="10"/>
      <c r="K95" s="10"/>
      <c r="R95" s="10"/>
      <c r="Y95" s="10"/>
      <c r="AF95" s="10"/>
      <c r="AO95" s="10"/>
      <c r="AV95" s="10"/>
      <c r="BC95" s="10"/>
      <c r="BJ95" s="10"/>
      <c r="BQ95" s="10"/>
    </row>
    <row r="96" spans="2:74" s="9" customFormat="1" ht="15" customHeight="1">
      <c r="D96" s="10"/>
      <c r="K96" s="10"/>
      <c r="R96" s="10"/>
      <c r="Y96" s="10"/>
      <c r="AF96" s="10"/>
      <c r="AO96" s="10"/>
      <c r="AV96" s="10"/>
      <c r="BC96" s="10"/>
      <c r="BJ96" s="10"/>
      <c r="BQ96" s="10"/>
    </row>
    <row r="97" spans="4:69" s="9" customFormat="1" ht="15" customHeight="1">
      <c r="D97" s="10"/>
      <c r="K97" s="10"/>
      <c r="R97" s="10"/>
      <c r="Y97" s="10"/>
      <c r="AF97" s="10"/>
      <c r="AO97" s="10"/>
      <c r="AV97" s="10"/>
      <c r="BC97" s="10"/>
      <c r="BJ97" s="10"/>
      <c r="BQ97" s="10"/>
    </row>
    <row r="98" spans="4:69" s="9" customFormat="1" ht="15" customHeight="1">
      <c r="D98" s="10"/>
      <c r="K98" s="10"/>
      <c r="R98" s="10"/>
      <c r="Y98" s="10"/>
      <c r="AF98" s="10"/>
      <c r="AO98" s="10"/>
      <c r="AV98" s="10"/>
      <c r="BC98" s="10"/>
      <c r="BJ98" s="10"/>
      <c r="BQ98" s="10"/>
    </row>
    <row r="99" spans="4:69" s="9" customFormat="1" ht="15" customHeight="1">
      <c r="D99" s="10"/>
      <c r="K99" s="10"/>
      <c r="R99" s="10"/>
      <c r="Y99" s="10"/>
      <c r="AF99" s="10"/>
      <c r="AO99" s="10"/>
      <c r="AV99" s="10"/>
      <c r="BC99" s="10"/>
      <c r="BJ99" s="10"/>
      <c r="BQ99" s="10"/>
    </row>
    <row r="100" spans="4:69" s="9" customFormat="1" ht="15" customHeight="1">
      <c r="D100" s="10"/>
      <c r="K100" s="10"/>
      <c r="R100" s="10"/>
      <c r="Y100" s="10"/>
      <c r="AF100" s="10"/>
      <c r="AO100" s="10"/>
      <c r="AV100" s="10"/>
      <c r="BC100" s="10"/>
      <c r="BJ100" s="10"/>
      <c r="BQ100" s="10"/>
    </row>
    <row r="101" spans="4:69" s="9" customFormat="1" ht="15" customHeight="1">
      <c r="D101" s="10"/>
      <c r="K101" s="10"/>
      <c r="R101" s="10"/>
      <c r="Y101" s="10"/>
      <c r="AF101" s="10"/>
      <c r="AO101" s="10"/>
      <c r="AV101" s="10"/>
      <c r="BC101" s="10"/>
      <c r="BJ101" s="10"/>
      <c r="BQ101" s="10"/>
    </row>
    <row r="102" spans="4:69" s="9" customFormat="1">
      <c r="D102" s="10"/>
      <c r="K102" s="10"/>
      <c r="R102" s="10"/>
      <c r="Y102" s="10"/>
      <c r="AF102" s="10"/>
      <c r="AO102" s="10"/>
      <c r="AV102" s="10"/>
      <c r="BC102" s="10"/>
      <c r="BJ102" s="10"/>
      <c r="BQ102" s="10"/>
    </row>
    <row r="103" spans="4:69" s="9" customFormat="1">
      <c r="D103" s="10"/>
      <c r="K103" s="10"/>
      <c r="R103" s="10"/>
      <c r="Y103" s="10"/>
      <c r="AF103" s="10"/>
      <c r="AO103" s="10"/>
      <c r="AV103" s="10"/>
      <c r="BC103" s="10"/>
      <c r="BJ103" s="10"/>
      <c r="BQ103" s="10"/>
    </row>
  </sheetData>
  <mergeCells count="900">
    <mergeCell ref="B84:C88"/>
    <mergeCell ref="AM84:AN88"/>
    <mergeCell ref="D20:AK20"/>
    <mergeCell ref="AO20:BV20"/>
    <mergeCell ref="B35:AK36"/>
    <mergeCell ref="AM35:BV36"/>
    <mergeCell ref="B69:AK70"/>
    <mergeCell ref="AO69:BX70"/>
    <mergeCell ref="D88:AK88"/>
    <mergeCell ref="AO88:BV88"/>
    <mergeCell ref="D54:AK54"/>
    <mergeCell ref="AO54:BV54"/>
    <mergeCell ref="B37:C37"/>
    <mergeCell ref="D37:I37"/>
    <mergeCell ref="K37:P37"/>
    <mergeCell ref="R37:W37"/>
    <mergeCell ref="Y37:AD37"/>
    <mergeCell ref="AF37:AK37"/>
    <mergeCell ref="AM37:AN37"/>
    <mergeCell ref="AO37:AT37"/>
    <mergeCell ref="AV37:BA37"/>
    <mergeCell ref="BC37:BH37"/>
    <mergeCell ref="BJ37:BO37"/>
    <mergeCell ref="BQ37:BV37"/>
    <mergeCell ref="B38:C39"/>
    <mergeCell ref="D38:D39"/>
    <mergeCell ref="B1:AK2"/>
    <mergeCell ref="AM1:BV2"/>
    <mergeCell ref="AB14:AB15"/>
    <mergeCell ref="AC14:AC15"/>
    <mergeCell ref="AD14:AD15"/>
    <mergeCell ref="AB8:AB9"/>
    <mergeCell ref="AC8:AC9"/>
    <mergeCell ref="AD8:AD9"/>
    <mergeCell ref="AB16:AB17"/>
    <mergeCell ref="AC16:AC17"/>
    <mergeCell ref="AD16:AD17"/>
    <mergeCell ref="R3:W3"/>
    <mergeCell ref="R4:R5"/>
    <mergeCell ref="U4:U5"/>
    <mergeCell ref="V4:V5"/>
    <mergeCell ref="U6:U7"/>
    <mergeCell ref="B16:C20"/>
    <mergeCell ref="AM16:AN20"/>
    <mergeCell ref="Y12:AD12"/>
    <mergeCell ref="Y13:AD13"/>
    <mergeCell ref="Y18:Y19"/>
    <mergeCell ref="Z18:AA19"/>
    <mergeCell ref="AB18:AB19"/>
    <mergeCell ref="AC18:AD19"/>
    <mergeCell ref="Y16:Y17"/>
    <mergeCell ref="Z16:Z17"/>
    <mergeCell ref="AA16:AA17"/>
    <mergeCell ref="V6:V7"/>
    <mergeCell ref="W6:W7"/>
    <mergeCell ref="AB10:AB11"/>
    <mergeCell ref="AC10:AC11"/>
    <mergeCell ref="AD10:AD11"/>
    <mergeCell ref="Y3:AD3"/>
    <mergeCell ref="Y4:Y5"/>
    <mergeCell ref="AB4:AB5"/>
    <mergeCell ref="AC4:AC5"/>
    <mergeCell ref="AB6:AB7"/>
    <mergeCell ref="AC6:AC7"/>
    <mergeCell ref="AD6:AD7"/>
    <mergeCell ref="U16:U17"/>
    <mergeCell ref="V16:V17"/>
    <mergeCell ref="W16:W17"/>
    <mergeCell ref="U8:U9"/>
    <mergeCell ref="V8:V9"/>
    <mergeCell ref="W8:W9"/>
    <mergeCell ref="R10:W10"/>
    <mergeCell ref="R11:W11"/>
    <mergeCell ref="R16:R17"/>
    <mergeCell ref="S16:S17"/>
    <mergeCell ref="T16:T17"/>
    <mergeCell ref="U12:U13"/>
    <mergeCell ref="V12:V13"/>
    <mergeCell ref="W12:W13"/>
    <mergeCell ref="U14:U15"/>
    <mergeCell ref="V14:V15"/>
    <mergeCell ref="W14:W15"/>
    <mergeCell ref="K8:P8"/>
    <mergeCell ref="K9:P9"/>
    <mergeCell ref="N16:N17"/>
    <mergeCell ref="O16:O17"/>
    <mergeCell ref="P16:P17"/>
    <mergeCell ref="K18:K19"/>
    <mergeCell ref="L18:M19"/>
    <mergeCell ref="N18:N19"/>
    <mergeCell ref="O18:P19"/>
    <mergeCell ref="K16:K17"/>
    <mergeCell ref="L16:L17"/>
    <mergeCell ref="M16:M17"/>
    <mergeCell ref="N12:N13"/>
    <mergeCell ref="O12:O13"/>
    <mergeCell ref="P12:P13"/>
    <mergeCell ref="N14:N15"/>
    <mergeCell ref="O14:O15"/>
    <mergeCell ref="P14:P15"/>
    <mergeCell ref="N10:N11"/>
    <mergeCell ref="O10:O11"/>
    <mergeCell ref="P10:P11"/>
    <mergeCell ref="K3:P3"/>
    <mergeCell ref="K4:K5"/>
    <mergeCell ref="N4:N5"/>
    <mergeCell ref="O4:O5"/>
    <mergeCell ref="N6:N7"/>
    <mergeCell ref="O6:O7"/>
    <mergeCell ref="P6:P7"/>
    <mergeCell ref="D4:D5"/>
    <mergeCell ref="G4:G5"/>
    <mergeCell ref="H4:H5"/>
    <mergeCell ref="D3:I3"/>
    <mergeCell ref="D18:D19"/>
    <mergeCell ref="E18:F19"/>
    <mergeCell ref="G18:G19"/>
    <mergeCell ref="H18:I19"/>
    <mergeCell ref="G10:G11"/>
    <mergeCell ref="H10:H11"/>
    <mergeCell ref="I10:I11"/>
    <mergeCell ref="G12:G13"/>
    <mergeCell ref="H12:H13"/>
    <mergeCell ref="I12:I13"/>
    <mergeCell ref="D16:D17"/>
    <mergeCell ref="E16:E17"/>
    <mergeCell ref="F16:F17"/>
    <mergeCell ref="G14:G15"/>
    <mergeCell ref="H14:H15"/>
    <mergeCell ref="I14:I15"/>
    <mergeCell ref="G16:G17"/>
    <mergeCell ref="H16:H17"/>
    <mergeCell ref="I16:I17"/>
    <mergeCell ref="B6:B7"/>
    <mergeCell ref="B8:B9"/>
    <mergeCell ref="B10:B11"/>
    <mergeCell ref="B12:B13"/>
    <mergeCell ref="B14:B15"/>
    <mergeCell ref="G8:G9"/>
    <mergeCell ref="H8:H9"/>
    <mergeCell ref="I8:I9"/>
    <mergeCell ref="B3:C3"/>
    <mergeCell ref="B4:C5"/>
    <mergeCell ref="D6:I6"/>
    <mergeCell ref="D7:I7"/>
    <mergeCell ref="AI10:AI11"/>
    <mergeCell ref="AJ10:AJ11"/>
    <mergeCell ref="AK10:AK11"/>
    <mergeCell ref="AI12:AI13"/>
    <mergeCell ref="AJ12:AJ13"/>
    <mergeCell ref="AK12:AK13"/>
    <mergeCell ref="AF14:AK14"/>
    <mergeCell ref="AF15:AK15"/>
    <mergeCell ref="AF3:AK3"/>
    <mergeCell ref="AF4:AF5"/>
    <mergeCell ref="AI4:AI5"/>
    <mergeCell ref="AJ4:AJ5"/>
    <mergeCell ref="AI6:AI7"/>
    <mergeCell ref="AJ6:AJ7"/>
    <mergeCell ref="AK6:AK7"/>
    <mergeCell ref="AI8:AI9"/>
    <mergeCell ref="AJ8:AJ9"/>
    <mergeCell ref="AK8:AK9"/>
    <mergeCell ref="AF16:AF17"/>
    <mergeCell ref="AG16:AG17"/>
    <mergeCell ref="AH16:AH17"/>
    <mergeCell ref="AI16:AI17"/>
    <mergeCell ref="AJ16:AJ17"/>
    <mergeCell ref="AK16:AK17"/>
    <mergeCell ref="AF18:AF19"/>
    <mergeCell ref="AG18:AH19"/>
    <mergeCell ref="AI18:AI19"/>
    <mergeCell ref="AJ18:AK19"/>
    <mergeCell ref="AM3:AN3"/>
    <mergeCell ref="AO3:AT3"/>
    <mergeCell ref="AV3:BA3"/>
    <mergeCell ref="BC3:BH3"/>
    <mergeCell ref="BJ3:BO3"/>
    <mergeCell ref="BQ3:BV3"/>
    <mergeCell ref="AM4:AN5"/>
    <mergeCell ref="AO4:AO5"/>
    <mergeCell ref="AR4:AR5"/>
    <mergeCell ref="AS4:AS5"/>
    <mergeCell ref="AV4:AV5"/>
    <mergeCell ref="AY4:AY5"/>
    <mergeCell ref="AZ4:AZ5"/>
    <mergeCell ref="BC4:BC5"/>
    <mergeCell ref="BF4:BF5"/>
    <mergeCell ref="BG4:BG5"/>
    <mergeCell ref="BJ4:BJ5"/>
    <mergeCell ref="BM4:BM5"/>
    <mergeCell ref="BN4:BN5"/>
    <mergeCell ref="BQ4:BQ5"/>
    <mergeCell ref="BT4:BT5"/>
    <mergeCell ref="BU4:BU5"/>
    <mergeCell ref="BT6:BT7"/>
    <mergeCell ref="BU6:BU7"/>
    <mergeCell ref="BV6:BV7"/>
    <mergeCell ref="AM8:AM9"/>
    <mergeCell ref="AR8:AR9"/>
    <mergeCell ref="AS8:AS9"/>
    <mergeCell ref="AT8:AT9"/>
    <mergeCell ref="BF8:BF9"/>
    <mergeCell ref="BG8:BG9"/>
    <mergeCell ref="BH8:BH9"/>
    <mergeCell ref="BM8:BM9"/>
    <mergeCell ref="BN8:BN9"/>
    <mergeCell ref="BO8:BO9"/>
    <mergeCell ref="BT8:BT9"/>
    <mergeCell ref="BU8:BU9"/>
    <mergeCell ref="BV8:BV9"/>
    <mergeCell ref="AM6:AM7"/>
    <mergeCell ref="BH6:BH7"/>
    <mergeCell ref="AY6:AY7"/>
    <mergeCell ref="AZ6:AZ7"/>
    <mergeCell ref="BA6:BA7"/>
    <mergeCell ref="BF6:BF7"/>
    <mergeCell ref="BG6:BG7"/>
    <mergeCell ref="BM6:BM7"/>
    <mergeCell ref="BN6:BN7"/>
    <mergeCell ref="BO6:BO7"/>
    <mergeCell ref="AY12:AY13"/>
    <mergeCell ref="AZ12:AZ13"/>
    <mergeCell ref="BA12:BA13"/>
    <mergeCell ref="BF12:BF13"/>
    <mergeCell ref="BG12:BG13"/>
    <mergeCell ref="AM10:AM11"/>
    <mergeCell ref="AR10:AR11"/>
    <mergeCell ref="AS10:AS11"/>
    <mergeCell ref="AT10:AT11"/>
    <mergeCell ref="AY10:AY11"/>
    <mergeCell ref="AZ10:AZ11"/>
    <mergeCell ref="BA10:BA11"/>
    <mergeCell ref="AP16:AP17"/>
    <mergeCell ref="AQ16:AQ17"/>
    <mergeCell ref="AR16:AR17"/>
    <mergeCell ref="AS16:AS17"/>
    <mergeCell ref="AT16:AT17"/>
    <mergeCell ref="AV16:AV17"/>
    <mergeCell ref="AM12:AM13"/>
    <mergeCell ref="AR12:AR13"/>
    <mergeCell ref="AS12:AS13"/>
    <mergeCell ref="AT12:AT13"/>
    <mergeCell ref="AM14:AM15"/>
    <mergeCell ref="AR14:AR15"/>
    <mergeCell ref="AS14:AS15"/>
    <mergeCell ref="AT14:AT15"/>
    <mergeCell ref="AY14:AY15"/>
    <mergeCell ref="AZ14:AZ15"/>
    <mergeCell ref="BA14:BA15"/>
    <mergeCell ref="BF14:BF15"/>
    <mergeCell ref="BG14:BG15"/>
    <mergeCell ref="BT16:BT17"/>
    <mergeCell ref="BU16:BU17"/>
    <mergeCell ref="BV16:BV17"/>
    <mergeCell ref="AO18:AO19"/>
    <mergeCell ref="AP18:AQ19"/>
    <mergeCell ref="AR18:AR19"/>
    <mergeCell ref="AS18:AT19"/>
    <mergeCell ref="AV18:AV19"/>
    <mergeCell ref="AW18:AX19"/>
    <mergeCell ref="AY18:AY19"/>
    <mergeCell ref="AZ18:BA19"/>
    <mergeCell ref="BC18:BC19"/>
    <mergeCell ref="BD18:BE19"/>
    <mergeCell ref="BF18:BF19"/>
    <mergeCell ref="BG18:BH19"/>
    <mergeCell ref="BJ18:BJ19"/>
    <mergeCell ref="BK18:BL19"/>
    <mergeCell ref="BM18:BM19"/>
    <mergeCell ref="BN18:BO19"/>
    <mergeCell ref="BR16:BR17"/>
    <mergeCell ref="BS16:BS17"/>
    <mergeCell ref="BJ16:BJ17"/>
    <mergeCell ref="BK16:BK17"/>
    <mergeCell ref="BL16:BL17"/>
    <mergeCell ref="BM16:BM17"/>
    <mergeCell ref="BN16:BN17"/>
    <mergeCell ref="BO16:BO17"/>
    <mergeCell ref="AY16:AY17"/>
    <mergeCell ref="AZ16:AZ17"/>
    <mergeCell ref="BA16:BA17"/>
    <mergeCell ref="BC16:BC17"/>
    <mergeCell ref="BM40:BM41"/>
    <mergeCell ref="BN40:BN41"/>
    <mergeCell ref="BO40:BO41"/>
    <mergeCell ref="BT40:BT41"/>
    <mergeCell ref="BD16:BD17"/>
    <mergeCell ref="BE16:BE17"/>
    <mergeCell ref="BF16:BF17"/>
    <mergeCell ref="BG16:BG17"/>
    <mergeCell ref="AO16:AO17"/>
    <mergeCell ref="AY38:AY39"/>
    <mergeCell ref="AZ38:AZ39"/>
    <mergeCell ref="BC38:BC39"/>
    <mergeCell ref="BF38:BF39"/>
    <mergeCell ref="BG38:BG39"/>
    <mergeCell ref="BQ18:BQ19"/>
    <mergeCell ref="BR18:BS19"/>
    <mergeCell ref="AW16:AW17"/>
    <mergeCell ref="AX16:AX17"/>
    <mergeCell ref="BH16:BH17"/>
    <mergeCell ref="AO38:AO39"/>
    <mergeCell ref="AR38:AR39"/>
    <mergeCell ref="AS38:AS39"/>
    <mergeCell ref="BQ38:BQ39"/>
    <mergeCell ref="BQ16:BQ17"/>
    <mergeCell ref="BT18:BT19"/>
    <mergeCell ref="BU18:BV19"/>
    <mergeCell ref="G38:G39"/>
    <mergeCell ref="H38:H39"/>
    <mergeCell ref="K38:K39"/>
    <mergeCell ref="N38:N39"/>
    <mergeCell ref="O38:O39"/>
    <mergeCell ref="R38:R39"/>
    <mergeCell ref="U38:U39"/>
    <mergeCell ref="V38:V39"/>
    <mergeCell ref="Y38:Y39"/>
    <mergeCell ref="BJ38:BJ39"/>
    <mergeCell ref="BM38:BM39"/>
    <mergeCell ref="BN38:BN39"/>
    <mergeCell ref="AB38:AB39"/>
    <mergeCell ref="AC38:AC39"/>
    <mergeCell ref="AF38:AF39"/>
    <mergeCell ref="AI38:AI39"/>
    <mergeCell ref="AJ38:AJ39"/>
    <mergeCell ref="AM38:AN39"/>
    <mergeCell ref="R18:R19"/>
    <mergeCell ref="S18:T19"/>
    <mergeCell ref="U18:U19"/>
    <mergeCell ref="V18:W19"/>
    <mergeCell ref="BT42:BT43"/>
    <mergeCell ref="BT38:BT39"/>
    <mergeCell ref="BU38:BU39"/>
    <mergeCell ref="B40:B41"/>
    <mergeCell ref="N40:N41"/>
    <mergeCell ref="O40:O41"/>
    <mergeCell ref="P40:P41"/>
    <mergeCell ref="U40:U41"/>
    <mergeCell ref="V40:V41"/>
    <mergeCell ref="W40:W41"/>
    <mergeCell ref="AB40:AB41"/>
    <mergeCell ref="AC40:AC41"/>
    <mergeCell ref="AD40:AD41"/>
    <mergeCell ref="AI40:AI41"/>
    <mergeCell ref="AJ40:AJ41"/>
    <mergeCell ref="AK40:AK41"/>
    <mergeCell ref="AM40:AM41"/>
    <mergeCell ref="AY40:AY41"/>
    <mergeCell ref="AV38:AV39"/>
    <mergeCell ref="BU42:BU43"/>
    <mergeCell ref="BU40:BU41"/>
    <mergeCell ref="AO41:AT41"/>
    <mergeCell ref="AZ40:AZ41"/>
    <mergeCell ref="BH40:BH41"/>
    <mergeCell ref="BV40:BV41"/>
    <mergeCell ref="B42:B43"/>
    <mergeCell ref="G42:G43"/>
    <mergeCell ref="H42:H43"/>
    <mergeCell ref="I42:I43"/>
    <mergeCell ref="U42:U43"/>
    <mergeCell ref="V42:V43"/>
    <mergeCell ref="W42:W43"/>
    <mergeCell ref="AB42:AB43"/>
    <mergeCell ref="AC42:AC43"/>
    <mergeCell ref="AD42:AD43"/>
    <mergeCell ref="AI42:AI43"/>
    <mergeCell ref="AJ42:AJ43"/>
    <mergeCell ref="AK42:AK43"/>
    <mergeCell ref="AM42:AM43"/>
    <mergeCell ref="AR42:AR43"/>
    <mergeCell ref="AS42:AS43"/>
    <mergeCell ref="AT42:AT43"/>
    <mergeCell ref="D40:I40"/>
    <mergeCell ref="BA40:BA41"/>
    <mergeCell ref="BF40:BF41"/>
    <mergeCell ref="BG40:BG41"/>
    <mergeCell ref="D41:I41"/>
    <mergeCell ref="AO40:AT40"/>
    <mergeCell ref="AZ44:AZ45"/>
    <mergeCell ref="BA44:BA45"/>
    <mergeCell ref="BF42:BF43"/>
    <mergeCell ref="BG42:BG43"/>
    <mergeCell ref="BH42:BH43"/>
    <mergeCell ref="BM42:BM43"/>
    <mergeCell ref="BN42:BN43"/>
    <mergeCell ref="BO42:BO43"/>
    <mergeCell ref="BM44:BM45"/>
    <mergeCell ref="BN44:BN45"/>
    <mergeCell ref="BO44:BO45"/>
    <mergeCell ref="BT44:BT45"/>
    <mergeCell ref="BU44:BU45"/>
    <mergeCell ref="BV44:BV45"/>
    <mergeCell ref="BV42:BV43"/>
    <mergeCell ref="B44:B45"/>
    <mergeCell ref="G44:G45"/>
    <mergeCell ref="H44:H45"/>
    <mergeCell ref="I44:I45"/>
    <mergeCell ref="N44:N45"/>
    <mergeCell ref="O44:O45"/>
    <mergeCell ref="P44:P45"/>
    <mergeCell ref="AB44:AB45"/>
    <mergeCell ref="AC44:AC45"/>
    <mergeCell ref="AD44:AD45"/>
    <mergeCell ref="AI44:AI45"/>
    <mergeCell ref="AJ44:AJ45"/>
    <mergeCell ref="AK44:AK45"/>
    <mergeCell ref="AM44:AM45"/>
    <mergeCell ref="AR44:AR45"/>
    <mergeCell ref="AS44:AS45"/>
    <mergeCell ref="AT44:AT45"/>
    <mergeCell ref="R44:W44"/>
    <mergeCell ref="R45:W45"/>
    <mergeCell ref="AY44:AY45"/>
    <mergeCell ref="BH46:BH47"/>
    <mergeCell ref="W46:W47"/>
    <mergeCell ref="AI46:AI47"/>
    <mergeCell ref="AJ46:AJ47"/>
    <mergeCell ref="AK46:AK47"/>
    <mergeCell ref="AM46:AM47"/>
    <mergeCell ref="AR46:AR47"/>
    <mergeCell ref="B46:B47"/>
    <mergeCell ref="G46:G47"/>
    <mergeCell ref="H46:H47"/>
    <mergeCell ref="I46:I47"/>
    <mergeCell ref="N46:N47"/>
    <mergeCell ref="O46:O47"/>
    <mergeCell ref="P46:P47"/>
    <mergeCell ref="U46:U47"/>
    <mergeCell ref="V46:V47"/>
    <mergeCell ref="W48:W49"/>
    <mergeCell ref="AB48:AB49"/>
    <mergeCell ref="AC48:AC49"/>
    <mergeCell ref="AD48:AD49"/>
    <mergeCell ref="AM48:AM49"/>
    <mergeCell ref="AR48:AR49"/>
    <mergeCell ref="AF48:AK48"/>
    <mergeCell ref="AF49:AK49"/>
    <mergeCell ref="B50:C54"/>
    <mergeCell ref="S50:S51"/>
    <mergeCell ref="T50:T51"/>
    <mergeCell ref="U50:U51"/>
    <mergeCell ref="B48:B49"/>
    <mergeCell ref="G48:G49"/>
    <mergeCell ref="H48:H49"/>
    <mergeCell ref="I48:I49"/>
    <mergeCell ref="N48:N49"/>
    <mergeCell ref="O48:O49"/>
    <mergeCell ref="P48:P49"/>
    <mergeCell ref="U48:U49"/>
    <mergeCell ref="V48:V49"/>
    <mergeCell ref="V50:V51"/>
    <mergeCell ref="W50:W51"/>
    <mergeCell ref="Y50:Y51"/>
    <mergeCell ref="Z50:Z51"/>
    <mergeCell ref="AT48:AT49"/>
    <mergeCell ref="AY48:AY49"/>
    <mergeCell ref="AA50:AA51"/>
    <mergeCell ref="AB50:AB51"/>
    <mergeCell ref="AC50:AC51"/>
    <mergeCell ref="AD50:AD51"/>
    <mergeCell ref="AF50:AF51"/>
    <mergeCell ref="AG50:AG51"/>
    <mergeCell ref="AH50:AH51"/>
    <mergeCell ref="AI50:AI51"/>
    <mergeCell ref="AJ50:AJ51"/>
    <mergeCell ref="AK50:AK51"/>
    <mergeCell ref="AM50:AN54"/>
    <mergeCell ref="AX50:AX51"/>
    <mergeCell ref="AJ52:AK53"/>
    <mergeCell ref="AO52:AO53"/>
    <mergeCell ref="AO50:AO51"/>
    <mergeCell ref="AP50:AP51"/>
    <mergeCell ref="AQ50:AQ51"/>
    <mergeCell ref="AR50:AR51"/>
    <mergeCell ref="H50:H51"/>
    <mergeCell ref="I50:I51"/>
    <mergeCell ref="K50:K51"/>
    <mergeCell ref="L50:L51"/>
    <mergeCell ref="M50:M51"/>
    <mergeCell ref="N50:N51"/>
    <mergeCell ref="O50:O51"/>
    <mergeCell ref="P50:P51"/>
    <mergeCell ref="R50:R51"/>
    <mergeCell ref="BV50:BV51"/>
    <mergeCell ref="D52:D53"/>
    <mergeCell ref="E52:F53"/>
    <mergeCell ref="G52:G53"/>
    <mergeCell ref="H52:I53"/>
    <mergeCell ref="K52:K53"/>
    <mergeCell ref="L52:M53"/>
    <mergeCell ref="N52:N53"/>
    <mergeCell ref="O52:P53"/>
    <mergeCell ref="R52:R53"/>
    <mergeCell ref="S52:T53"/>
    <mergeCell ref="U52:U53"/>
    <mergeCell ref="V52:W53"/>
    <mergeCell ref="Y52:Y53"/>
    <mergeCell ref="Z52:AA53"/>
    <mergeCell ref="AB52:AB53"/>
    <mergeCell ref="AC52:AD53"/>
    <mergeCell ref="AF52:AF53"/>
    <mergeCell ref="AG52:AH53"/>
    <mergeCell ref="D50:D51"/>
    <mergeCell ref="E50:E51"/>
    <mergeCell ref="F50:F51"/>
    <mergeCell ref="G50:G51"/>
    <mergeCell ref="AI52:AI53"/>
    <mergeCell ref="BJ50:BJ51"/>
    <mergeCell ref="BK50:BK51"/>
    <mergeCell ref="AS52:AT53"/>
    <mergeCell ref="AV52:AV53"/>
    <mergeCell ref="AW52:AX53"/>
    <mergeCell ref="AY52:AY53"/>
    <mergeCell ref="AZ52:BA53"/>
    <mergeCell ref="BC52:BC53"/>
    <mergeCell ref="BD52:BE53"/>
    <mergeCell ref="AY50:AY51"/>
    <mergeCell ref="AZ50:AZ51"/>
    <mergeCell ref="BA50:BA51"/>
    <mergeCell ref="BC50:BC51"/>
    <mergeCell ref="BD50:BD51"/>
    <mergeCell ref="BE50:BE51"/>
    <mergeCell ref="BF50:BF51"/>
    <mergeCell ref="BG50:BG51"/>
    <mergeCell ref="AS50:AS51"/>
    <mergeCell ref="AT50:AT51"/>
    <mergeCell ref="AV50:AV51"/>
    <mergeCell ref="AW50:AW51"/>
    <mergeCell ref="BH50:BH51"/>
    <mergeCell ref="BT50:BT51"/>
    <mergeCell ref="BU50:BU51"/>
    <mergeCell ref="BL50:BL51"/>
    <mergeCell ref="BM50:BM51"/>
    <mergeCell ref="BN50:BN51"/>
    <mergeCell ref="BO50:BO51"/>
    <mergeCell ref="BQ50:BQ51"/>
    <mergeCell ref="BR50:BR51"/>
    <mergeCell ref="BS50:BS51"/>
    <mergeCell ref="BU52:BV53"/>
    <mergeCell ref="B71:C71"/>
    <mergeCell ref="D71:I71"/>
    <mergeCell ref="K71:P71"/>
    <mergeCell ref="R71:W71"/>
    <mergeCell ref="Y71:AD71"/>
    <mergeCell ref="AF71:AK71"/>
    <mergeCell ref="AM71:AN71"/>
    <mergeCell ref="AO71:AT71"/>
    <mergeCell ref="AV71:BA71"/>
    <mergeCell ref="BC71:BH71"/>
    <mergeCell ref="BJ71:BO71"/>
    <mergeCell ref="BQ71:BV71"/>
    <mergeCell ref="BF52:BF53"/>
    <mergeCell ref="BG52:BH53"/>
    <mergeCell ref="BJ52:BJ53"/>
    <mergeCell ref="BK52:BL53"/>
    <mergeCell ref="BM52:BM53"/>
    <mergeCell ref="BN52:BO53"/>
    <mergeCell ref="BQ52:BQ53"/>
    <mergeCell ref="BR52:BS53"/>
    <mergeCell ref="BT52:BT53"/>
    <mergeCell ref="AP52:AQ53"/>
    <mergeCell ref="AR52:AR53"/>
    <mergeCell ref="B72:C73"/>
    <mergeCell ref="D72:D73"/>
    <mergeCell ref="G72:G73"/>
    <mergeCell ref="H72:H73"/>
    <mergeCell ref="K72:K73"/>
    <mergeCell ref="N72:N73"/>
    <mergeCell ref="O72:O73"/>
    <mergeCell ref="R72:R73"/>
    <mergeCell ref="U72:U73"/>
    <mergeCell ref="V72:V73"/>
    <mergeCell ref="Y72:Y73"/>
    <mergeCell ref="AB72:AB73"/>
    <mergeCell ref="AC72:AC73"/>
    <mergeCell ref="AF72:AF73"/>
    <mergeCell ref="AI72:AI73"/>
    <mergeCell ref="AJ72:AJ73"/>
    <mergeCell ref="AM72:AN73"/>
    <mergeCell ref="AO72:AO73"/>
    <mergeCell ref="BQ72:BQ73"/>
    <mergeCell ref="BT72:BT73"/>
    <mergeCell ref="BU72:BU73"/>
    <mergeCell ref="B74:B75"/>
    <mergeCell ref="N74:N75"/>
    <mergeCell ref="O74:O75"/>
    <mergeCell ref="P74:P75"/>
    <mergeCell ref="U74:U75"/>
    <mergeCell ref="V74:V75"/>
    <mergeCell ref="W74:W75"/>
    <mergeCell ref="AB74:AB75"/>
    <mergeCell ref="AC74:AC75"/>
    <mergeCell ref="AD74:AD75"/>
    <mergeCell ref="AI74:AI75"/>
    <mergeCell ref="AJ74:AJ75"/>
    <mergeCell ref="AK74:AK75"/>
    <mergeCell ref="AM74:AM75"/>
    <mergeCell ref="AR72:AR73"/>
    <mergeCell ref="AS72:AS73"/>
    <mergeCell ref="AV72:AV73"/>
    <mergeCell ref="AY72:AY73"/>
    <mergeCell ref="AZ72:AZ73"/>
    <mergeCell ref="BC72:BC73"/>
    <mergeCell ref="BF72:BF73"/>
    <mergeCell ref="BF74:BF75"/>
    <mergeCell ref="BG74:BG75"/>
    <mergeCell ref="BH74:BH75"/>
    <mergeCell ref="BM74:BM75"/>
    <mergeCell ref="BN74:BN75"/>
    <mergeCell ref="AO74:AT74"/>
    <mergeCell ref="AO75:AT75"/>
    <mergeCell ref="BM72:BM73"/>
    <mergeCell ref="BN72:BN73"/>
    <mergeCell ref="BG72:BG73"/>
    <mergeCell ref="BJ72:BJ73"/>
    <mergeCell ref="BO74:BO75"/>
    <mergeCell ref="BT74:BT75"/>
    <mergeCell ref="BU74:BU75"/>
    <mergeCell ref="BV74:BV75"/>
    <mergeCell ref="B76:B77"/>
    <mergeCell ref="G76:G77"/>
    <mergeCell ref="H76:H77"/>
    <mergeCell ref="I76:I77"/>
    <mergeCell ref="U76:U77"/>
    <mergeCell ref="V76:V77"/>
    <mergeCell ref="W76:W77"/>
    <mergeCell ref="AB76:AB77"/>
    <mergeCell ref="AC76:AC77"/>
    <mergeCell ref="AD76:AD77"/>
    <mergeCell ref="AI76:AI77"/>
    <mergeCell ref="AJ76:AJ77"/>
    <mergeCell ref="AK76:AK77"/>
    <mergeCell ref="AM76:AM77"/>
    <mergeCell ref="AR76:AR77"/>
    <mergeCell ref="AS76:AS77"/>
    <mergeCell ref="AT76:AT77"/>
    <mergeCell ref="AY74:AY75"/>
    <mergeCell ref="AZ74:AZ75"/>
    <mergeCell ref="BA74:BA75"/>
    <mergeCell ref="AT78:AT79"/>
    <mergeCell ref="AY78:AY79"/>
    <mergeCell ref="BF76:BF77"/>
    <mergeCell ref="BG76:BG77"/>
    <mergeCell ref="BH76:BH77"/>
    <mergeCell ref="BM76:BM77"/>
    <mergeCell ref="BN76:BN77"/>
    <mergeCell ref="BO76:BO77"/>
    <mergeCell ref="AV76:BA76"/>
    <mergeCell ref="AV77:BA77"/>
    <mergeCell ref="BN78:BN79"/>
    <mergeCell ref="BO78:BO79"/>
    <mergeCell ref="BT78:BT79"/>
    <mergeCell ref="BC78:BH78"/>
    <mergeCell ref="BC79:BH79"/>
    <mergeCell ref="BT76:BT77"/>
    <mergeCell ref="BU76:BU77"/>
    <mergeCell ref="BV76:BV77"/>
    <mergeCell ref="B78:B79"/>
    <mergeCell ref="G78:G79"/>
    <mergeCell ref="H78:H79"/>
    <mergeCell ref="I78:I79"/>
    <mergeCell ref="N78:N79"/>
    <mergeCell ref="O78:O79"/>
    <mergeCell ref="P78:P79"/>
    <mergeCell ref="AB78:AB79"/>
    <mergeCell ref="AC78:AC79"/>
    <mergeCell ref="AD78:AD79"/>
    <mergeCell ref="AI78:AI79"/>
    <mergeCell ref="AJ78:AJ79"/>
    <mergeCell ref="AK78:AK79"/>
    <mergeCell ref="AM78:AM79"/>
    <mergeCell ref="AR78:AR79"/>
    <mergeCell ref="AS78:AS79"/>
    <mergeCell ref="BU78:BU79"/>
    <mergeCell ref="BV78:BV79"/>
    <mergeCell ref="B80:B81"/>
    <mergeCell ref="G80:G81"/>
    <mergeCell ref="H80:H81"/>
    <mergeCell ref="I80:I81"/>
    <mergeCell ref="N80:N81"/>
    <mergeCell ref="O80:O81"/>
    <mergeCell ref="P80:P81"/>
    <mergeCell ref="U80:U81"/>
    <mergeCell ref="V80:V81"/>
    <mergeCell ref="BG82:BG83"/>
    <mergeCell ref="BH82:BH83"/>
    <mergeCell ref="BM82:BM83"/>
    <mergeCell ref="W80:W81"/>
    <mergeCell ref="AI80:AI81"/>
    <mergeCell ref="AJ80:AJ81"/>
    <mergeCell ref="AK80:AK81"/>
    <mergeCell ref="AM80:AM81"/>
    <mergeCell ref="AR80:AR81"/>
    <mergeCell ref="AS80:AS81"/>
    <mergeCell ref="AT80:AT81"/>
    <mergeCell ref="AY80:AY81"/>
    <mergeCell ref="AM82:AM83"/>
    <mergeCell ref="AR82:AR83"/>
    <mergeCell ref="AS82:AS83"/>
    <mergeCell ref="AT82:AT83"/>
    <mergeCell ref="AY82:AY83"/>
    <mergeCell ref="AZ82:AZ83"/>
    <mergeCell ref="BA82:BA83"/>
    <mergeCell ref="BA80:BA81"/>
    <mergeCell ref="BF80:BF81"/>
    <mergeCell ref="BF82:BF83"/>
    <mergeCell ref="Y80:AD80"/>
    <mergeCell ref="Y81:AD81"/>
    <mergeCell ref="B82:B83"/>
    <mergeCell ref="G82:G83"/>
    <mergeCell ref="H82:H83"/>
    <mergeCell ref="I82:I83"/>
    <mergeCell ref="N82:N83"/>
    <mergeCell ref="O82:O83"/>
    <mergeCell ref="P82:P83"/>
    <mergeCell ref="U82:U83"/>
    <mergeCell ref="V82:V83"/>
    <mergeCell ref="D84:D85"/>
    <mergeCell ref="E84:E85"/>
    <mergeCell ref="F84:F85"/>
    <mergeCell ref="G84:G85"/>
    <mergeCell ref="H84:H85"/>
    <mergeCell ref="I84:I85"/>
    <mergeCell ref="K84:K85"/>
    <mergeCell ref="L84:L85"/>
    <mergeCell ref="M84:M85"/>
    <mergeCell ref="N84:N85"/>
    <mergeCell ref="O84:O85"/>
    <mergeCell ref="P84:P85"/>
    <mergeCell ref="R84:R85"/>
    <mergeCell ref="S84:S85"/>
    <mergeCell ref="T84:T85"/>
    <mergeCell ref="U84:U85"/>
    <mergeCell ref="V84:V85"/>
    <mergeCell ref="W84:W85"/>
    <mergeCell ref="Y84:Y85"/>
    <mergeCell ref="Z84:Z85"/>
    <mergeCell ref="AA84:AA85"/>
    <mergeCell ref="AB84:AB85"/>
    <mergeCell ref="AC84:AC85"/>
    <mergeCell ref="AD84:AD85"/>
    <mergeCell ref="AF84:AF85"/>
    <mergeCell ref="AG84:AG85"/>
    <mergeCell ref="AH84:AH85"/>
    <mergeCell ref="AI84:AI85"/>
    <mergeCell ref="AJ84:AJ85"/>
    <mergeCell ref="AK84:AK85"/>
    <mergeCell ref="AO84:AO85"/>
    <mergeCell ref="AP84:AP85"/>
    <mergeCell ref="AQ84:AQ85"/>
    <mergeCell ref="AR84:AR85"/>
    <mergeCell ref="AS84:AS85"/>
    <mergeCell ref="AT84:AT85"/>
    <mergeCell ref="AV84:AV85"/>
    <mergeCell ref="AW84:AW85"/>
    <mergeCell ref="AX84:AX85"/>
    <mergeCell ref="AY84:AY85"/>
    <mergeCell ref="AZ84:AZ85"/>
    <mergeCell ref="BA84:BA85"/>
    <mergeCell ref="BC84:BC85"/>
    <mergeCell ref="BD84:BD85"/>
    <mergeCell ref="BE84:BE85"/>
    <mergeCell ref="BF84:BF85"/>
    <mergeCell ref="BG84:BG85"/>
    <mergeCell ref="BH84:BH85"/>
    <mergeCell ref="BJ84:BJ85"/>
    <mergeCell ref="BK84:BK85"/>
    <mergeCell ref="BL84:BL85"/>
    <mergeCell ref="BM84:BM85"/>
    <mergeCell ref="BN84:BN85"/>
    <mergeCell ref="BO84:BO85"/>
    <mergeCell ref="BQ84:BQ85"/>
    <mergeCell ref="BR84:BR85"/>
    <mergeCell ref="BS84:BS85"/>
    <mergeCell ref="BT84:BT85"/>
    <mergeCell ref="BU84:BU85"/>
    <mergeCell ref="BV84:BV85"/>
    <mergeCell ref="D86:D87"/>
    <mergeCell ref="E86:F87"/>
    <mergeCell ref="G86:G87"/>
    <mergeCell ref="H86:I87"/>
    <mergeCell ref="K86:K87"/>
    <mergeCell ref="L86:M87"/>
    <mergeCell ref="N86:N87"/>
    <mergeCell ref="O86:P87"/>
    <mergeCell ref="R86:R87"/>
    <mergeCell ref="S86:T87"/>
    <mergeCell ref="U86:U87"/>
    <mergeCell ref="V86:W87"/>
    <mergeCell ref="Y86:Y87"/>
    <mergeCell ref="Z86:AA87"/>
    <mergeCell ref="AB86:AB87"/>
    <mergeCell ref="AC86:AD87"/>
    <mergeCell ref="AF86:AF87"/>
    <mergeCell ref="AG86:AH87"/>
    <mergeCell ref="AI86:AI87"/>
    <mergeCell ref="AJ86:AK87"/>
    <mergeCell ref="AO86:AO87"/>
    <mergeCell ref="AP86:AQ87"/>
    <mergeCell ref="AR86:AR87"/>
    <mergeCell ref="AS86:AT87"/>
    <mergeCell ref="AV86:AV87"/>
    <mergeCell ref="AW86:AX87"/>
    <mergeCell ref="AY86:AY87"/>
    <mergeCell ref="BQ86:BQ87"/>
    <mergeCell ref="BR86:BS87"/>
    <mergeCell ref="BT86:BT87"/>
    <mergeCell ref="BU86:BV87"/>
    <mergeCell ref="AZ86:BA87"/>
    <mergeCell ref="BC86:BC87"/>
    <mergeCell ref="BD86:BE87"/>
    <mergeCell ref="BF86:BF87"/>
    <mergeCell ref="BG86:BH87"/>
    <mergeCell ref="BJ86:BJ87"/>
    <mergeCell ref="BK86:BL87"/>
    <mergeCell ref="BM86:BM87"/>
    <mergeCell ref="BN86:BO87"/>
    <mergeCell ref="BQ14:BV14"/>
    <mergeCell ref="BQ15:BV15"/>
    <mergeCell ref="BJ12:BO12"/>
    <mergeCell ref="BJ13:BO13"/>
    <mergeCell ref="BC10:BH10"/>
    <mergeCell ref="BC11:BH11"/>
    <mergeCell ref="AV8:BA8"/>
    <mergeCell ref="AV9:BA9"/>
    <mergeCell ref="AO6:AT6"/>
    <mergeCell ref="AO7:AT7"/>
    <mergeCell ref="BH14:BH15"/>
    <mergeCell ref="BM14:BM15"/>
    <mergeCell ref="BN14:BN15"/>
    <mergeCell ref="BO14:BO15"/>
    <mergeCell ref="BM10:BM11"/>
    <mergeCell ref="BN10:BN11"/>
    <mergeCell ref="BO10:BO11"/>
    <mergeCell ref="BT10:BT11"/>
    <mergeCell ref="BU10:BU11"/>
    <mergeCell ref="BV10:BV11"/>
    <mergeCell ref="BH12:BH13"/>
    <mergeCell ref="BT12:BT13"/>
    <mergeCell ref="BU12:BU13"/>
    <mergeCell ref="BV12:BV13"/>
    <mergeCell ref="BJ46:BO46"/>
    <mergeCell ref="BJ47:BO47"/>
    <mergeCell ref="BC44:BH44"/>
    <mergeCell ref="BC45:BH45"/>
    <mergeCell ref="AV42:BA42"/>
    <mergeCell ref="AV43:BA43"/>
    <mergeCell ref="K42:P42"/>
    <mergeCell ref="K43:P43"/>
    <mergeCell ref="AZ48:AZ49"/>
    <mergeCell ref="BA48:BA49"/>
    <mergeCell ref="BF48:BF49"/>
    <mergeCell ref="BG48:BG49"/>
    <mergeCell ref="BH48:BH49"/>
    <mergeCell ref="AS46:AS47"/>
    <mergeCell ref="AT46:AT47"/>
    <mergeCell ref="Y46:AD46"/>
    <mergeCell ref="Y47:AD47"/>
    <mergeCell ref="AY46:AY47"/>
    <mergeCell ref="AZ46:AZ47"/>
    <mergeCell ref="BA46:BA47"/>
    <mergeCell ref="BF46:BF47"/>
    <mergeCell ref="BO48:BO49"/>
    <mergeCell ref="AS48:AS49"/>
    <mergeCell ref="BG46:BG47"/>
    <mergeCell ref="BM48:BM49"/>
    <mergeCell ref="BN48:BN49"/>
    <mergeCell ref="BT46:BT47"/>
    <mergeCell ref="BU46:BU47"/>
    <mergeCell ref="BV46:BV47"/>
    <mergeCell ref="AF82:AK82"/>
    <mergeCell ref="BN82:BN83"/>
    <mergeCell ref="BO82:BO83"/>
    <mergeCell ref="BQ82:BV82"/>
    <mergeCell ref="BQ83:BV83"/>
    <mergeCell ref="BV80:BV81"/>
    <mergeCell ref="BG80:BG81"/>
    <mergeCell ref="BH80:BH81"/>
    <mergeCell ref="BT80:BT81"/>
    <mergeCell ref="BU80:BU81"/>
    <mergeCell ref="BJ80:BO80"/>
    <mergeCell ref="BJ81:BO81"/>
    <mergeCell ref="AZ80:AZ81"/>
    <mergeCell ref="AZ78:AZ79"/>
    <mergeCell ref="BA78:BA79"/>
    <mergeCell ref="BM78:BM79"/>
    <mergeCell ref="AF83:AK83"/>
    <mergeCell ref="BQ48:BV48"/>
    <mergeCell ref="BQ49:BV49"/>
    <mergeCell ref="AD82:AD83"/>
    <mergeCell ref="R78:W78"/>
    <mergeCell ref="R79:W79"/>
    <mergeCell ref="K76:P76"/>
    <mergeCell ref="K77:P77"/>
    <mergeCell ref="D74:I74"/>
    <mergeCell ref="D75:I75"/>
    <mergeCell ref="W82:W83"/>
    <mergeCell ref="AB82:AB83"/>
    <mergeCell ref="AC82:AC8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  <ignoredErrors>
    <ignoredError sqref="B15 B19:BX37 B16:J16 L16:W16 B6 E6:K6 B7 E7:K7 B8 L8:P8 B9 L9:P9 D8:H8 D9:J9 B10 D10:F10 B11 D11:E11 B12 D12:P12 B13 D13:P13 B14 D14:O14 D15:W15 AP6:AT6 AP7:AV7 AO8:AS8 AO9:AT9 AO10:AP10 AO11:AP11 AO12:AT12 AO13:BA13 AO14:AS14 AO15:BA15 B53:BX71 B40 J40:K40 B41 K41 B42 D42:H42 B43 D43:I43 B44 D44:E44 B45 D45:E45 B46 D46:I46 B47 D47:I47 B48 D48:H48 B49 D49:I49 AV40 AV41 AO42:AS42 AO43:AT43 AO44:AP44 AO45:AP45 AO46:AS46 AO47:BA47 AO48:AS48 AO49:BA49 B87:BX94 B74 J74:K74 B75 K75 B76 D76:H76 B77 D77:I77 B78 D78:E78 B79 D79:E79 B80 D80:H80 B81 D81:I81 B82 D82:H82 B83 D83:I83 AV74 AV75 AO76:AS76 AO77:AT77 AO78 AO79 AO80:AS80 AO81:BA81 AO82:AT82 AO83:BA83 R6 R7 X8:Y8 Y9 Y6 AE10:AF10 AF11 AF7 AF9 AL12:AM12 AL13:AM13 AL8:AM8 AL6:AM6 AL11:AM11 AL9:AM9 BC6 BJ7 BJ9 BJ6 BQ8 BQ10 BQ7 BQ6 BW11:BX11 BW13:BX13 BW9:BX9 BW8:BX8 BW7:BX7 R74 R75 X76:Y76 Y77 Y74 AE78:AF78 AF79 AF75 AF77 AL80:AM80 AL81:AM81 AL76:AM76 AL74:AM74 AL79:AM79 AL77:AM77 BC74 BJ75 BJ77 BJ74 BQ76 BQ78 BQ75 BQ74 BW79:BX79 BW81:BX81 BW77:BX77 BW76:BX76 BW75:BX75 R40 R41 X42:Y42 Y43 Y40 AE44:AF44 AF45 AF41 AF43 AL46:AM46 AL47:AM47 AL42:AM42 AL40:AM40 AL45:AM45 AL43:AM43 BC40 BJ41 BJ43 BJ40 BQ42 BQ44 BQ41 BQ40 BW45:BX45 BW47:BX47 BW43:BX43 BW42:BX42 BW41:BX41 AL10:AM10 AL7:AM7 BW12:BX12 BW10:BX10 BW6:BX6 AL44:AM44 AL41:AM41 BW46:BX46 BW44:BX44 BW40:BX40 AL78:AM78 AL75:AM75 BW80:BX80 BW78:BX78 BW74:BX74 S10:W10 S11:Y11 Z12:AD12 Z13:AF13 AG14:AM14 AG15:AM15 BC8 BI10:BJ10 BQ12 BW14:BX14 R42 R43 Y44 Y45 AF46 AF47 AL48:AM48 AL49:AM49 BC42 BI44:BJ44 BQ46 BW48:BX48 R76 R77 Y78 Y79 AF80 AF81 AL82:AM82 AL83:AM83 BC76 BI78:BJ78 BQ80 BW82:BX82 AW9:BA9 BD11:BH11 BK13:BO13 BR15:BX15 AW43:BA43 BD45:BH45 BK47:BO47 BW49:BX49 AW77:BA77 BD79:BH79 BK81:BO81 BR83:BX83 B17:P17 R17:W17 R8 R9 R12:V12 R13:W13 R14:V14 Y16:AD16 Y15:AE15 Y7 Y10 Y17:AD17 Y14:AC14 B18:G18 AF18:AI18 AF8 AF6 AF12 AF16:AT16 AF17:BA17 AV6 AV10:AZ10 AV12:AZ12 AV14:BH14 AV16:BA16 BC7 BC13:BH13 BC15:BH15 BC9 BC17:BH17 BC12:BI12 BC16:BH16 BJ8 BJ11 BJ14:BN14 BJ15:BO15 BJ17:BO17 BJ16:BX16 BQ9 BQ13 BQ11 BQ17:BX17 B38:I39 K38:P39 B50:I51 K50:P51 K44:O44 K45:P45 K46:P46 K47:W47 K48:O48 K49:W49 R38:AD39 R50:W51 R46:X46 R48:V48 Y41 Y49:AD49 Y50:AD51 Y48:AC48 AF42 AF40 AF38:AT39 AF50:BA51 AV44:AZ44 AV46:BA46 AV48:BH48 AV38:BA39 BC41 BC47:BH47 BC49:BH49 BC43 BC50:BH51 BC46:BG46 BC38:BH39 BJ42 BJ45 BJ48:BN48 BJ49:BO49 BJ50:BO51 BJ38:BX39 BQ43 BQ47 BQ45 BQ50:BX51 B72:I73 K72:P73 B84:I85 K84:P85 K78:Q78 K79:P79 K80:P80 K81:W81 K82:P82 K83:W83 R72:AD73 R84:W85 R80:V80 R82:V82 Y75 Y83:AD83 Y84:AD85 Y82:AE82 AF76 AF74 AF72:AT73 AF84:BA85 AV78:AZ78 AV80:AZ80 AV82:BG82 AV72:BA73 BC75 BC81:BH81 BC83:BH83 BC77 BC84:BH85 BC80:BG80 BC72:BH73 BJ76 BJ79 BJ82:BP82 BJ83:BO83 BJ84:BO85 BJ72:BX73 BQ77 BQ81 BQ79 BQ84:BX85 G11:P11 U7:W7 G10:H10 AR10:AS10 AR11:BA11 AQ10:AQ11 AI75:AJ75 AR79:BA79 BU80 G78:H78 G79:I79 F78:F79 G44:H44 G45:I45 F44:F45 AR44:AS44 AR45:BA45 AQ44:AQ45 U75:W75 AY7:BA7 J8 AE14 BT40 BB44 AY75:BA75 BM11:BO11 BT12 BP14 BT46 BP48 AI41:AJ41 AI7:AJ7 BM79:BO79 BI80 Q44 X80 AY41:BA41 BU74 AE48 BM45:BO45 BI46 BB78 AC8 AC40 AC76 BM43:BO43 BM77:BO77 J10:O10 AI44 B86:G86 BV86:BX86 P86:U86 AD86:AI86 W86:AB86 B52:G52 AT52:AY52 BV52:BX52 BO52:BT52 BH52:BM52 BA52:BF52 AC6 AD18 BO18:BT18 BV18:BX18 AC42 AD52:AI52 P52:U52 AK52:AR52 BU10 BO86:BT86 AT86:AY86 AB74 AD74 I86:N86 AK86:AR86 AI10 W18:AB18 I18:N18 AK18:AR18 P18:U18 BM9:BO9 BA18:BF18 BH18:BM18 AT18:AY18 BA86:BF86 BH86:BM86 U41:W41 I52:N52 W52:AB52" formula="1" unlockedFormula="1"/>
    <ignoredError sqref="B95:BX103" formula="1"/>
    <ignoredError sqref="F1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X104"/>
  <sheetViews>
    <sheetView showZeros="0" workbookViewId="0">
      <selection activeCell="AO24" sqref="AO24"/>
    </sheetView>
  </sheetViews>
  <sheetFormatPr defaultRowHeight="14.25"/>
  <cols>
    <col min="1" max="1" width="1.5703125" style="9" customWidth="1"/>
    <col min="2" max="2" width="2.7109375" style="9" customWidth="1"/>
    <col min="3" max="3" width="14.140625" style="3" customWidth="1"/>
    <col min="4" max="4" width="2" style="5" customWidth="1"/>
    <col min="5" max="6" width="4.42578125" style="3" customWidth="1"/>
    <col min="7" max="8" width="2.7109375" style="3" customWidth="1"/>
    <col min="9" max="9" width="4.85546875" style="3" customWidth="1"/>
    <col min="10" max="10" width="0.85546875" style="9" customWidth="1"/>
    <col min="11" max="11" width="2" style="5" customWidth="1"/>
    <col min="12" max="13" width="4.42578125" style="3" customWidth="1"/>
    <col min="14" max="15" width="2.7109375" style="3" customWidth="1"/>
    <col min="16" max="16" width="4.85546875" style="3" customWidth="1"/>
    <col min="17" max="17" width="0.85546875" style="9" customWidth="1"/>
    <col min="18" max="18" width="2" style="5" customWidth="1"/>
    <col min="19" max="20" width="4.42578125" style="3" customWidth="1"/>
    <col min="21" max="22" width="2.7109375" style="3" customWidth="1"/>
    <col min="23" max="23" width="4.85546875" style="3" customWidth="1"/>
    <col min="24" max="24" width="0.85546875" style="9" customWidth="1"/>
    <col min="25" max="25" width="2" style="5" customWidth="1"/>
    <col min="26" max="27" width="4.42578125" style="3" customWidth="1"/>
    <col min="28" max="29" width="2.7109375" style="3" customWidth="1"/>
    <col min="30" max="30" width="4.85546875" style="3" customWidth="1"/>
    <col min="31" max="31" width="0.85546875" style="9" customWidth="1"/>
    <col min="32" max="32" width="2" style="5" customWidth="1"/>
    <col min="33" max="34" width="4.42578125" style="3" customWidth="1"/>
    <col min="35" max="36" width="2.7109375" style="3" customWidth="1"/>
    <col min="37" max="37" width="4.85546875" style="3" customWidth="1"/>
    <col min="38" max="38" width="1.5703125" style="9" customWidth="1"/>
    <col min="39" max="39" width="2.7109375" style="9" customWidth="1"/>
    <col min="40" max="40" width="14.140625" style="3" customWidth="1"/>
    <col min="41" max="41" width="2" style="5" customWidth="1"/>
    <col min="42" max="43" width="4.42578125" style="3" customWidth="1"/>
    <col min="44" max="45" width="2.7109375" style="3" customWidth="1"/>
    <col min="46" max="46" width="4.85546875" style="3" customWidth="1"/>
    <col min="47" max="47" width="0.85546875" style="9" customWidth="1"/>
    <col min="48" max="48" width="2" style="5" customWidth="1"/>
    <col min="49" max="50" width="4.42578125" style="3" customWidth="1"/>
    <col min="51" max="52" width="2.7109375" style="3" customWidth="1"/>
    <col min="53" max="53" width="4.85546875" style="3" customWidth="1"/>
    <col min="54" max="54" width="0.85546875" style="9" customWidth="1"/>
    <col min="55" max="55" width="2" style="5" customWidth="1"/>
    <col min="56" max="57" width="4.42578125" style="3" customWidth="1"/>
    <col min="58" max="59" width="2.7109375" style="3" customWidth="1"/>
    <col min="60" max="60" width="4.85546875" style="3" customWidth="1"/>
    <col min="61" max="61" width="0.85546875" style="9" customWidth="1"/>
    <col min="62" max="62" width="2" style="5" customWidth="1"/>
    <col min="63" max="64" width="4.42578125" style="3" customWidth="1"/>
    <col min="65" max="66" width="2.7109375" style="3" customWidth="1"/>
    <col min="67" max="67" width="4.85546875" style="3" customWidth="1"/>
    <col min="68" max="68" width="0.85546875" style="9" customWidth="1"/>
    <col min="69" max="69" width="2" style="5" customWidth="1"/>
    <col min="70" max="71" width="4.42578125" style="3" customWidth="1"/>
    <col min="72" max="73" width="2.7109375" style="3" customWidth="1"/>
    <col min="74" max="74" width="4.85546875" style="3" customWidth="1"/>
    <col min="75" max="76" width="9.140625" style="9"/>
    <col min="77" max="16384" width="9.140625" style="3"/>
  </cols>
  <sheetData>
    <row r="1" spans="2:74" ht="15" customHeight="1">
      <c r="B1" s="301" t="s">
        <v>24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M1" s="301" t="s">
        <v>24</v>
      </c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</row>
    <row r="2" spans="2:74" ht="15" customHeight="1"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</row>
    <row r="3" spans="2:74" ht="15" customHeight="1">
      <c r="B3" s="320" t="s">
        <v>15</v>
      </c>
      <c r="C3" s="321"/>
      <c r="D3" s="317" t="str">
        <f>'NK 17-18 F1'!BQ71</f>
        <v>Roy van Wietmarschen</v>
      </c>
      <c r="E3" s="318"/>
      <c r="F3" s="318"/>
      <c r="G3" s="318"/>
      <c r="H3" s="318"/>
      <c r="I3" s="318"/>
      <c r="J3" s="155"/>
      <c r="K3" s="317" t="str">
        <f>'NK 17-18 F1'!R3</f>
        <v>Marco Ubbink</v>
      </c>
      <c r="L3" s="318"/>
      <c r="M3" s="318"/>
      <c r="N3" s="318"/>
      <c r="O3" s="318"/>
      <c r="P3" s="318"/>
      <c r="Q3" s="155"/>
      <c r="R3" s="317" t="str">
        <f>'NK 17-18 F1'!AV3</f>
        <v>Adrie van de Laar</v>
      </c>
      <c r="S3" s="318"/>
      <c r="T3" s="318"/>
      <c r="U3" s="318"/>
      <c r="V3" s="318"/>
      <c r="W3" s="318"/>
      <c r="X3" s="155"/>
      <c r="Y3" s="317" t="str">
        <f>'NK 17-18 F1'!R37</f>
        <v>Marius Kroonen</v>
      </c>
      <c r="Z3" s="318"/>
      <c r="AA3" s="318"/>
      <c r="AB3" s="318"/>
      <c r="AC3" s="318"/>
      <c r="AD3" s="318"/>
      <c r="AE3" s="155"/>
      <c r="AF3" s="317" t="str">
        <f>'NK 17-18 F1'!AV37</f>
        <v>Frans van Beuningen</v>
      </c>
      <c r="AG3" s="318"/>
      <c r="AH3" s="318"/>
      <c r="AI3" s="318"/>
      <c r="AJ3" s="318"/>
      <c r="AK3" s="319"/>
      <c r="AM3" s="320" t="s">
        <v>15</v>
      </c>
      <c r="AN3" s="321"/>
      <c r="AO3" s="317" t="str">
        <f>'NK 17-18 F1'!D71</f>
        <v>Ernst-Jan Driessen</v>
      </c>
      <c r="AP3" s="318"/>
      <c r="AQ3" s="318"/>
      <c r="AR3" s="318"/>
      <c r="AS3" s="318"/>
      <c r="AT3" s="318"/>
      <c r="AU3" s="155"/>
      <c r="AV3" s="317" t="str">
        <f>'NK 17-18 F1'!AV71</f>
        <v>René Peters</v>
      </c>
      <c r="AW3" s="318"/>
      <c r="AX3" s="318"/>
      <c r="AY3" s="318"/>
      <c r="AZ3" s="318"/>
      <c r="BA3" s="318"/>
      <c r="BB3" s="155"/>
      <c r="BC3" s="317" t="str">
        <f>'NK 17-18 F1'!D3</f>
        <v>Denis Kroonen</v>
      </c>
      <c r="BD3" s="318"/>
      <c r="BE3" s="318"/>
      <c r="BF3" s="318"/>
      <c r="BG3" s="318"/>
      <c r="BH3" s="318"/>
      <c r="BI3" s="155"/>
      <c r="BJ3" s="317" t="str">
        <f>'NK 17-18 F1'!AO3</f>
        <v>Jeroen Driessen</v>
      </c>
      <c r="BK3" s="318"/>
      <c r="BL3" s="318"/>
      <c r="BM3" s="318"/>
      <c r="BN3" s="318"/>
      <c r="BO3" s="318"/>
      <c r="BP3" s="155"/>
      <c r="BQ3" s="317" t="str">
        <f>'NK 17-18 F1'!AF37</f>
        <v>Corry van de Laar</v>
      </c>
      <c r="BR3" s="318"/>
      <c r="BS3" s="318"/>
      <c r="BT3" s="318"/>
      <c r="BU3" s="318"/>
      <c r="BV3" s="319"/>
    </row>
    <row r="4" spans="2:74" ht="15" customHeight="1">
      <c r="B4" s="322" t="s">
        <v>16</v>
      </c>
      <c r="C4" s="323"/>
      <c r="D4" s="279" t="s">
        <v>4</v>
      </c>
      <c r="E4" s="20" t="s">
        <v>0</v>
      </c>
      <c r="F4" s="20" t="s">
        <v>0</v>
      </c>
      <c r="G4" s="277" t="s">
        <v>5</v>
      </c>
      <c r="H4" s="278" t="s">
        <v>5</v>
      </c>
      <c r="I4" s="53" t="s">
        <v>1</v>
      </c>
      <c r="J4" s="52"/>
      <c r="K4" s="280" t="s">
        <v>4</v>
      </c>
      <c r="L4" s="20" t="s">
        <v>0</v>
      </c>
      <c r="M4" s="20" t="s">
        <v>0</v>
      </c>
      <c r="N4" s="277" t="s">
        <v>5</v>
      </c>
      <c r="O4" s="278" t="s">
        <v>5</v>
      </c>
      <c r="P4" s="49" t="s">
        <v>1</v>
      </c>
      <c r="Q4" s="52"/>
      <c r="R4" s="279" t="s">
        <v>4</v>
      </c>
      <c r="S4" s="20" t="s">
        <v>0</v>
      </c>
      <c r="T4" s="20" t="s">
        <v>0</v>
      </c>
      <c r="U4" s="277" t="s">
        <v>5</v>
      </c>
      <c r="V4" s="278" t="s">
        <v>5</v>
      </c>
      <c r="W4" s="49" t="s">
        <v>1</v>
      </c>
      <c r="X4" s="52"/>
      <c r="Y4" s="279" t="s">
        <v>4</v>
      </c>
      <c r="Z4" s="20" t="s">
        <v>0</v>
      </c>
      <c r="AA4" s="20" t="s">
        <v>0</v>
      </c>
      <c r="AB4" s="277" t="s">
        <v>5</v>
      </c>
      <c r="AC4" s="278" t="s">
        <v>5</v>
      </c>
      <c r="AD4" s="49" t="s">
        <v>1</v>
      </c>
      <c r="AE4" s="52"/>
      <c r="AF4" s="279" t="s">
        <v>4</v>
      </c>
      <c r="AG4" s="20" t="s">
        <v>0</v>
      </c>
      <c r="AH4" s="20" t="s">
        <v>0</v>
      </c>
      <c r="AI4" s="277" t="s">
        <v>5</v>
      </c>
      <c r="AJ4" s="278" t="s">
        <v>5</v>
      </c>
      <c r="AK4" s="49" t="s">
        <v>1</v>
      </c>
      <c r="AM4" s="322" t="s">
        <v>17</v>
      </c>
      <c r="AN4" s="323"/>
      <c r="AO4" s="279" t="s">
        <v>4</v>
      </c>
      <c r="AP4" s="20" t="s">
        <v>0</v>
      </c>
      <c r="AQ4" s="20" t="s">
        <v>0</v>
      </c>
      <c r="AR4" s="277" t="s">
        <v>5</v>
      </c>
      <c r="AS4" s="278" t="s">
        <v>5</v>
      </c>
      <c r="AT4" s="53" t="s">
        <v>1</v>
      </c>
      <c r="AU4" s="52"/>
      <c r="AV4" s="280" t="s">
        <v>4</v>
      </c>
      <c r="AW4" s="20" t="s">
        <v>0</v>
      </c>
      <c r="AX4" s="20" t="s">
        <v>0</v>
      </c>
      <c r="AY4" s="277" t="s">
        <v>5</v>
      </c>
      <c r="AZ4" s="278" t="s">
        <v>5</v>
      </c>
      <c r="BA4" s="49" t="s">
        <v>1</v>
      </c>
      <c r="BB4" s="52"/>
      <c r="BC4" s="279" t="s">
        <v>4</v>
      </c>
      <c r="BD4" s="20" t="s">
        <v>0</v>
      </c>
      <c r="BE4" s="20" t="s">
        <v>0</v>
      </c>
      <c r="BF4" s="277" t="s">
        <v>5</v>
      </c>
      <c r="BG4" s="278" t="s">
        <v>5</v>
      </c>
      <c r="BH4" s="49" t="s">
        <v>1</v>
      </c>
      <c r="BI4" s="52"/>
      <c r="BJ4" s="279" t="s">
        <v>4</v>
      </c>
      <c r="BK4" s="20" t="s">
        <v>0</v>
      </c>
      <c r="BL4" s="20" t="s">
        <v>0</v>
      </c>
      <c r="BM4" s="277" t="s">
        <v>5</v>
      </c>
      <c r="BN4" s="278" t="s">
        <v>5</v>
      </c>
      <c r="BO4" s="49" t="s">
        <v>1</v>
      </c>
      <c r="BP4" s="52"/>
      <c r="BQ4" s="279" t="s">
        <v>4</v>
      </c>
      <c r="BR4" s="20" t="s">
        <v>0</v>
      </c>
      <c r="BS4" s="20" t="s">
        <v>0</v>
      </c>
      <c r="BT4" s="277" t="s">
        <v>5</v>
      </c>
      <c r="BU4" s="278" t="s">
        <v>5</v>
      </c>
      <c r="BV4" s="49" t="s">
        <v>1</v>
      </c>
    </row>
    <row r="5" spans="2:74" ht="15" customHeight="1" thickBot="1">
      <c r="B5" s="324"/>
      <c r="C5" s="325"/>
      <c r="D5" s="279"/>
      <c r="E5" s="11" t="s">
        <v>2</v>
      </c>
      <c r="F5" s="12" t="s">
        <v>3</v>
      </c>
      <c r="G5" s="277"/>
      <c r="H5" s="278"/>
      <c r="I5" s="53" t="s">
        <v>0</v>
      </c>
      <c r="J5" s="52"/>
      <c r="K5" s="280"/>
      <c r="L5" s="11" t="s">
        <v>2</v>
      </c>
      <c r="M5" s="12" t="s">
        <v>3</v>
      </c>
      <c r="N5" s="277"/>
      <c r="O5" s="278"/>
      <c r="P5" s="49" t="s">
        <v>0</v>
      </c>
      <c r="Q5" s="52"/>
      <c r="R5" s="279"/>
      <c r="S5" s="11" t="s">
        <v>2</v>
      </c>
      <c r="T5" s="12" t="s">
        <v>3</v>
      </c>
      <c r="U5" s="277"/>
      <c r="V5" s="278"/>
      <c r="W5" s="49" t="s">
        <v>0</v>
      </c>
      <c r="X5" s="52"/>
      <c r="Y5" s="279"/>
      <c r="Z5" s="11" t="s">
        <v>2</v>
      </c>
      <c r="AA5" s="12" t="s">
        <v>3</v>
      </c>
      <c r="AB5" s="277"/>
      <c r="AC5" s="278"/>
      <c r="AD5" s="49" t="s">
        <v>0</v>
      </c>
      <c r="AE5" s="52"/>
      <c r="AF5" s="279"/>
      <c r="AG5" s="11" t="s">
        <v>2</v>
      </c>
      <c r="AH5" s="12" t="s">
        <v>3</v>
      </c>
      <c r="AI5" s="277"/>
      <c r="AJ5" s="278"/>
      <c r="AK5" s="49" t="s">
        <v>0</v>
      </c>
      <c r="AM5" s="324"/>
      <c r="AN5" s="325"/>
      <c r="AO5" s="279"/>
      <c r="AP5" s="11" t="s">
        <v>2</v>
      </c>
      <c r="AQ5" s="12" t="s">
        <v>3</v>
      </c>
      <c r="AR5" s="277"/>
      <c r="AS5" s="278"/>
      <c r="AT5" s="53" t="s">
        <v>0</v>
      </c>
      <c r="AU5" s="52"/>
      <c r="AV5" s="280"/>
      <c r="AW5" s="11" t="s">
        <v>2</v>
      </c>
      <c r="AX5" s="12" t="s">
        <v>3</v>
      </c>
      <c r="AY5" s="277"/>
      <c r="AZ5" s="278"/>
      <c r="BA5" s="49" t="s">
        <v>0</v>
      </c>
      <c r="BB5" s="52"/>
      <c r="BC5" s="279"/>
      <c r="BD5" s="11" t="s">
        <v>2</v>
      </c>
      <c r="BE5" s="12" t="s">
        <v>3</v>
      </c>
      <c r="BF5" s="277"/>
      <c r="BG5" s="278"/>
      <c r="BH5" s="49" t="s">
        <v>0</v>
      </c>
      <c r="BI5" s="52"/>
      <c r="BJ5" s="279"/>
      <c r="BK5" s="11" t="s">
        <v>2</v>
      </c>
      <c r="BL5" s="12" t="s">
        <v>3</v>
      </c>
      <c r="BM5" s="277"/>
      <c r="BN5" s="278"/>
      <c r="BO5" s="49" t="s">
        <v>0</v>
      </c>
      <c r="BP5" s="52"/>
      <c r="BQ5" s="279"/>
      <c r="BR5" s="11" t="s">
        <v>2</v>
      </c>
      <c r="BS5" s="12" t="s">
        <v>3</v>
      </c>
      <c r="BT5" s="277"/>
      <c r="BU5" s="278"/>
      <c r="BV5" s="49" t="s">
        <v>0</v>
      </c>
    </row>
    <row r="6" spans="2:74" ht="15" customHeight="1">
      <c r="B6" s="274">
        <v>1</v>
      </c>
      <c r="C6" s="50" t="s">
        <v>360</v>
      </c>
      <c r="D6" s="310"/>
      <c r="E6" s="311"/>
      <c r="F6" s="311"/>
      <c r="G6" s="311"/>
      <c r="H6" s="311"/>
      <c r="I6" s="312"/>
      <c r="J6" s="156"/>
      <c r="K6" s="110">
        <v>1</v>
      </c>
      <c r="L6" s="15">
        <v>45</v>
      </c>
      <c r="M6" s="15">
        <v>50</v>
      </c>
      <c r="N6" s="242">
        <v>1</v>
      </c>
      <c r="O6" s="242">
        <v>1</v>
      </c>
      <c r="P6" s="234">
        <v>1</v>
      </c>
      <c r="Q6" s="156"/>
      <c r="R6" s="107">
        <v>1</v>
      </c>
      <c r="S6" s="15">
        <v>33</v>
      </c>
      <c r="T6" s="15">
        <v>50</v>
      </c>
      <c r="U6" s="242">
        <v>0</v>
      </c>
      <c r="V6" s="242">
        <v>2</v>
      </c>
      <c r="W6" s="234">
        <v>0</v>
      </c>
      <c r="X6" s="156"/>
      <c r="Y6" s="107">
        <v>1</v>
      </c>
      <c r="Z6" s="15">
        <v>50</v>
      </c>
      <c r="AA6" s="15">
        <v>42</v>
      </c>
      <c r="AB6" s="242">
        <v>1</v>
      </c>
      <c r="AC6" s="242">
        <v>1</v>
      </c>
      <c r="AD6" s="234">
        <v>1</v>
      </c>
      <c r="AE6" s="156"/>
      <c r="AF6" s="107">
        <v>1</v>
      </c>
      <c r="AG6" s="15">
        <v>8</v>
      </c>
      <c r="AH6" s="15">
        <v>50</v>
      </c>
      <c r="AI6" s="242">
        <v>0</v>
      </c>
      <c r="AJ6" s="242">
        <v>2</v>
      </c>
      <c r="AK6" s="244">
        <v>0</v>
      </c>
      <c r="AM6" s="274">
        <v>1</v>
      </c>
      <c r="AN6" s="50" t="s">
        <v>345</v>
      </c>
      <c r="AO6" s="310"/>
      <c r="AP6" s="311"/>
      <c r="AQ6" s="311"/>
      <c r="AR6" s="311"/>
      <c r="AS6" s="311"/>
      <c r="AT6" s="312"/>
      <c r="AU6" s="156"/>
      <c r="AV6" s="107">
        <v>1</v>
      </c>
      <c r="AW6" s="15">
        <v>44</v>
      </c>
      <c r="AX6" s="15">
        <v>50</v>
      </c>
      <c r="AY6" s="242">
        <v>0</v>
      </c>
      <c r="AZ6" s="242">
        <v>2</v>
      </c>
      <c r="BA6" s="234">
        <v>0</v>
      </c>
      <c r="BB6" s="156"/>
      <c r="BC6" s="107">
        <v>1</v>
      </c>
      <c r="BD6" s="15">
        <v>33</v>
      </c>
      <c r="BE6" s="15">
        <v>50</v>
      </c>
      <c r="BF6" s="242">
        <v>0</v>
      </c>
      <c r="BG6" s="242">
        <v>2</v>
      </c>
      <c r="BH6" s="234">
        <v>0</v>
      </c>
      <c r="BI6" s="52"/>
      <c r="BJ6" s="107">
        <v>1</v>
      </c>
      <c r="BK6" s="15">
        <v>10</v>
      </c>
      <c r="BL6" s="15">
        <v>50</v>
      </c>
      <c r="BM6" s="242">
        <v>0</v>
      </c>
      <c r="BN6" s="242">
        <v>2</v>
      </c>
      <c r="BO6" s="234">
        <v>0</v>
      </c>
      <c r="BP6" s="156"/>
      <c r="BQ6" s="107">
        <v>1</v>
      </c>
      <c r="BR6" s="15">
        <v>24</v>
      </c>
      <c r="BS6" s="15">
        <v>50</v>
      </c>
      <c r="BT6" s="242">
        <v>0</v>
      </c>
      <c r="BU6" s="242">
        <v>2</v>
      </c>
      <c r="BV6" s="244">
        <v>0</v>
      </c>
    </row>
    <row r="7" spans="2:74" ht="15" customHeight="1" thickBot="1">
      <c r="B7" s="275"/>
      <c r="C7" s="140" t="s">
        <v>361</v>
      </c>
      <c r="D7" s="313"/>
      <c r="E7" s="314"/>
      <c r="F7" s="314"/>
      <c r="G7" s="314"/>
      <c r="H7" s="314"/>
      <c r="I7" s="315"/>
      <c r="J7" s="156"/>
      <c r="K7" s="111">
        <v>2</v>
      </c>
      <c r="L7" s="105">
        <v>50</v>
      </c>
      <c r="M7" s="105">
        <v>42</v>
      </c>
      <c r="N7" s="243"/>
      <c r="O7" s="243"/>
      <c r="P7" s="235"/>
      <c r="Q7" s="156"/>
      <c r="R7" s="108">
        <v>2</v>
      </c>
      <c r="S7" s="105">
        <v>20</v>
      </c>
      <c r="T7" s="105">
        <v>50</v>
      </c>
      <c r="U7" s="243"/>
      <c r="V7" s="243"/>
      <c r="W7" s="235"/>
      <c r="X7" s="156"/>
      <c r="Y7" s="108">
        <v>2</v>
      </c>
      <c r="Z7" s="105">
        <v>42</v>
      </c>
      <c r="AA7" s="105">
        <v>50</v>
      </c>
      <c r="AB7" s="243"/>
      <c r="AC7" s="243"/>
      <c r="AD7" s="235"/>
      <c r="AE7" s="156"/>
      <c r="AF7" s="108">
        <v>2</v>
      </c>
      <c r="AG7" s="105">
        <v>44</v>
      </c>
      <c r="AH7" s="105">
        <v>50</v>
      </c>
      <c r="AI7" s="243"/>
      <c r="AJ7" s="243"/>
      <c r="AK7" s="245"/>
      <c r="AM7" s="275"/>
      <c r="AN7" s="51" t="s">
        <v>314</v>
      </c>
      <c r="AO7" s="313"/>
      <c r="AP7" s="314"/>
      <c r="AQ7" s="314"/>
      <c r="AR7" s="314"/>
      <c r="AS7" s="314"/>
      <c r="AT7" s="315"/>
      <c r="AU7" s="156"/>
      <c r="AV7" s="108">
        <v>2</v>
      </c>
      <c r="AW7" s="105">
        <v>2</v>
      </c>
      <c r="AX7" s="105">
        <v>50</v>
      </c>
      <c r="AY7" s="243"/>
      <c r="AZ7" s="243"/>
      <c r="BA7" s="235"/>
      <c r="BB7" s="156"/>
      <c r="BC7" s="108">
        <v>2</v>
      </c>
      <c r="BD7" s="105">
        <v>39</v>
      </c>
      <c r="BE7" s="105">
        <v>50</v>
      </c>
      <c r="BF7" s="243"/>
      <c r="BG7" s="243"/>
      <c r="BH7" s="235"/>
      <c r="BI7" s="156"/>
      <c r="BJ7" s="108">
        <v>2</v>
      </c>
      <c r="BK7" s="105">
        <v>19</v>
      </c>
      <c r="BL7" s="105">
        <v>50</v>
      </c>
      <c r="BM7" s="243"/>
      <c r="BN7" s="243"/>
      <c r="BO7" s="235"/>
      <c r="BP7" s="156"/>
      <c r="BQ7" s="108">
        <v>2</v>
      </c>
      <c r="BR7" s="105">
        <v>26</v>
      </c>
      <c r="BS7" s="105">
        <v>50</v>
      </c>
      <c r="BT7" s="243"/>
      <c r="BU7" s="243"/>
      <c r="BV7" s="245"/>
    </row>
    <row r="8" spans="2:74" ht="15" customHeight="1">
      <c r="B8" s="274">
        <v>2</v>
      </c>
      <c r="C8" s="50" t="s">
        <v>311</v>
      </c>
      <c r="D8" s="107">
        <v>1</v>
      </c>
      <c r="E8" s="15">
        <f>M6</f>
        <v>50</v>
      </c>
      <c r="F8" s="15">
        <f>L6</f>
        <v>45</v>
      </c>
      <c r="G8" s="242">
        <f>O6</f>
        <v>1</v>
      </c>
      <c r="H8" s="242">
        <f>N6</f>
        <v>1</v>
      </c>
      <c r="I8" s="234">
        <v>1</v>
      </c>
      <c r="J8" s="157"/>
      <c r="K8" s="310"/>
      <c r="L8" s="311"/>
      <c r="M8" s="311"/>
      <c r="N8" s="311"/>
      <c r="O8" s="311"/>
      <c r="P8" s="312"/>
      <c r="Q8" s="157"/>
      <c r="R8" s="107">
        <v>1</v>
      </c>
      <c r="S8" s="15">
        <v>17</v>
      </c>
      <c r="T8" s="15">
        <v>50</v>
      </c>
      <c r="U8" s="242">
        <v>0</v>
      </c>
      <c r="V8" s="242">
        <v>2</v>
      </c>
      <c r="W8" s="234"/>
      <c r="X8" s="157"/>
      <c r="Y8" s="107">
        <v>1</v>
      </c>
      <c r="Z8" s="15">
        <v>50</v>
      </c>
      <c r="AA8" s="15">
        <v>32</v>
      </c>
      <c r="AB8" s="242">
        <v>2</v>
      </c>
      <c r="AC8" s="242">
        <v>0</v>
      </c>
      <c r="AD8" s="234">
        <v>3</v>
      </c>
      <c r="AE8" s="157"/>
      <c r="AF8" s="107">
        <v>1</v>
      </c>
      <c r="AG8" s="15">
        <v>16</v>
      </c>
      <c r="AH8" s="15">
        <v>50</v>
      </c>
      <c r="AI8" s="242">
        <v>1</v>
      </c>
      <c r="AJ8" s="242">
        <v>1</v>
      </c>
      <c r="AK8" s="244">
        <v>1</v>
      </c>
      <c r="AM8" s="274">
        <v>2</v>
      </c>
      <c r="AN8" s="50" t="s">
        <v>355</v>
      </c>
      <c r="AO8" s="107">
        <v>1</v>
      </c>
      <c r="AP8" s="15">
        <f>AX6</f>
        <v>50</v>
      </c>
      <c r="AQ8" s="15">
        <f>AW6</f>
        <v>44</v>
      </c>
      <c r="AR8" s="242">
        <f>AZ6</f>
        <v>2</v>
      </c>
      <c r="AS8" s="242">
        <f>AY6</f>
        <v>0</v>
      </c>
      <c r="AT8" s="234">
        <v>3</v>
      </c>
      <c r="AU8" s="157"/>
      <c r="AV8" s="310"/>
      <c r="AW8" s="311"/>
      <c r="AX8" s="311"/>
      <c r="AY8" s="311"/>
      <c r="AZ8" s="311"/>
      <c r="BA8" s="312"/>
      <c r="BB8" s="157"/>
      <c r="BC8" s="107">
        <v>1</v>
      </c>
      <c r="BD8" s="15">
        <v>50</v>
      </c>
      <c r="BE8" s="15">
        <v>47</v>
      </c>
      <c r="BF8" s="242">
        <v>1</v>
      </c>
      <c r="BG8" s="242">
        <v>1</v>
      </c>
      <c r="BH8" s="234">
        <v>1</v>
      </c>
      <c r="BI8" s="156"/>
      <c r="BJ8" s="107">
        <v>1</v>
      </c>
      <c r="BK8" s="15">
        <v>43</v>
      </c>
      <c r="BL8" s="15">
        <v>50</v>
      </c>
      <c r="BM8" s="242"/>
      <c r="BN8" s="242">
        <v>2</v>
      </c>
      <c r="BO8" s="234"/>
      <c r="BP8" s="157"/>
      <c r="BQ8" s="107">
        <v>1</v>
      </c>
      <c r="BR8" s="15">
        <v>20</v>
      </c>
      <c r="BS8" s="15">
        <v>50</v>
      </c>
      <c r="BT8" s="242"/>
      <c r="BU8" s="242">
        <v>2</v>
      </c>
      <c r="BV8" s="244">
        <v>0</v>
      </c>
    </row>
    <row r="9" spans="2:74" ht="15" customHeight="1" thickBot="1">
      <c r="B9" s="275"/>
      <c r="C9" s="51" t="s">
        <v>312</v>
      </c>
      <c r="D9" s="108">
        <v>2</v>
      </c>
      <c r="E9" s="105">
        <f>M7</f>
        <v>42</v>
      </c>
      <c r="F9" s="105">
        <f>L7</f>
        <v>50</v>
      </c>
      <c r="G9" s="243"/>
      <c r="H9" s="243"/>
      <c r="I9" s="235"/>
      <c r="J9" s="157"/>
      <c r="K9" s="313"/>
      <c r="L9" s="314"/>
      <c r="M9" s="314"/>
      <c r="N9" s="314"/>
      <c r="O9" s="314"/>
      <c r="P9" s="315"/>
      <c r="Q9" s="157"/>
      <c r="R9" s="108">
        <v>2</v>
      </c>
      <c r="S9" s="105">
        <v>16</v>
      </c>
      <c r="T9" s="105">
        <v>50</v>
      </c>
      <c r="U9" s="243"/>
      <c r="V9" s="243"/>
      <c r="W9" s="235"/>
      <c r="X9" s="157"/>
      <c r="Y9" s="108">
        <v>2</v>
      </c>
      <c r="Z9" s="105">
        <v>50</v>
      </c>
      <c r="AA9" s="105">
        <v>42</v>
      </c>
      <c r="AB9" s="243"/>
      <c r="AC9" s="243"/>
      <c r="AD9" s="235"/>
      <c r="AE9" s="157"/>
      <c r="AF9" s="108">
        <v>2</v>
      </c>
      <c r="AG9" s="105">
        <v>50</v>
      </c>
      <c r="AH9" s="105">
        <v>31</v>
      </c>
      <c r="AI9" s="243"/>
      <c r="AJ9" s="243"/>
      <c r="AK9" s="245"/>
      <c r="AM9" s="275"/>
      <c r="AN9" s="51" t="s">
        <v>356</v>
      </c>
      <c r="AO9" s="108">
        <v>2</v>
      </c>
      <c r="AP9" s="105">
        <f>AX7</f>
        <v>50</v>
      </c>
      <c r="AQ9" s="105">
        <f>AW7</f>
        <v>2</v>
      </c>
      <c r="AR9" s="243"/>
      <c r="AS9" s="243"/>
      <c r="AT9" s="235"/>
      <c r="AU9" s="157"/>
      <c r="AV9" s="313"/>
      <c r="AW9" s="314"/>
      <c r="AX9" s="314"/>
      <c r="AY9" s="314"/>
      <c r="AZ9" s="314"/>
      <c r="BA9" s="315"/>
      <c r="BB9" s="157"/>
      <c r="BC9" s="108">
        <v>2</v>
      </c>
      <c r="BD9" s="105">
        <v>47</v>
      </c>
      <c r="BE9" s="105">
        <v>50</v>
      </c>
      <c r="BF9" s="243"/>
      <c r="BG9" s="243"/>
      <c r="BH9" s="235"/>
      <c r="BI9" s="157"/>
      <c r="BJ9" s="108">
        <v>2</v>
      </c>
      <c r="BK9" s="105">
        <v>49</v>
      </c>
      <c r="BL9" s="105">
        <v>50</v>
      </c>
      <c r="BM9" s="243"/>
      <c r="BN9" s="243"/>
      <c r="BO9" s="235"/>
      <c r="BP9" s="157"/>
      <c r="BQ9" s="108">
        <v>2</v>
      </c>
      <c r="BR9" s="105">
        <v>32</v>
      </c>
      <c r="BS9" s="105">
        <v>50</v>
      </c>
      <c r="BT9" s="243"/>
      <c r="BU9" s="243"/>
      <c r="BV9" s="245"/>
    </row>
    <row r="10" spans="2:74" ht="15" customHeight="1">
      <c r="B10" s="274">
        <v>3</v>
      </c>
      <c r="C10" s="50" t="s">
        <v>318</v>
      </c>
      <c r="D10" s="107">
        <v>1</v>
      </c>
      <c r="E10" s="15">
        <f>T6</f>
        <v>50</v>
      </c>
      <c r="F10" s="15">
        <f>S6</f>
        <v>33</v>
      </c>
      <c r="G10" s="242">
        <f>V6</f>
        <v>2</v>
      </c>
      <c r="H10" s="242">
        <f>U6</f>
        <v>0</v>
      </c>
      <c r="I10" s="234">
        <v>3</v>
      </c>
      <c r="J10" s="157"/>
      <c r="K10" s="110">
        <v>1</v>
      </c>
      <c r="L10" s="15">
        <f>T8</f>
        <v>50</v>
      </c>
      <c r="M10" s="15">
        <f>S8</f>
        <v>17</v>
      </c>
      <c r="N10" s="242">
        <f>V8</f>
        <v>2</v>
      </c>
      <c r="O10" s="242">
        <f>U8</f>
        <v>0</v>
      </c>
      <c r="P10" s="234">
        <v>3</v>
      </c>
      <c r="Q10" s="157"/>
      <c r="R10" s="310"/>
      <c r="S10" s="311"/>
      <c r="T10" s="311"/>
      <c r="U10" s="311"/>
      <c r="V10" s="311"/>
      <c r="W10" s="312"/>
      <c r="X10" s="157"/>
      <c r="Y10" s="107">
        <v>1</v>
      </c>
      <c r="Z10" s="15">
        <v>50</v>
      </c>
      <c r="AA10" s="15">
        <v>21</v>
      </c>
      <c r="AB10" s="242">
        <v>1</v>
      </c>
      <c r="AC10" s="242">
        <v>1</v>
      </c>
      <c r="AD10" s="234">
        <v>1</v>
      </c>
      <c r="AE10" s="157"/>
      <c r="AF10" s="107">
        <v>1</v>
      </c>
      <c r="AG10" s="15">
        <v>50</v>
      </c>
      <c r="AH10" s="15">
        <v>27</v>
      </c>
      <c r="AI10" s="242">
        <v>2</v>
      </c>
      <c r="AJ10" s="242"/>
      <c r="AK10" s="244">
        <v>3</v>
      </c>
      <c r="AM10" s="274">
        <v>3</v>
      </c>
      <c r="AN10" s="50" t="s">
        <v>307</v>
      </c>
      <c r="AO10" s="107">
        <v>1</v>
      </c>
      <c r="AP10" s="15">
        <f>BE6</f>
        <v>50</v>
      </c>
      <c r="AQ10" s="15">
        <f>BD6</f>
        <v>33</v>
      </c>
      <c r="AR10" s="242">
        <f>BG6</f>
        <v>2</v>
      </c>
      <c r="AS10" s="242">
        <f>BF6</f>
        <v>0</v>
      </c>
      <c r="AT10" s="234">
        <v>3</v>
      </c>
      <c r="AU10" s="157"/>
      <c r="AV10" s="107">
        <v>1</v>
      </c>
      <c r="AW10" s="15">
        <f>BE8</f>
        <v>47</v>
      </c>
      <c r="AX10" s="15">
        <f>BD8</f>
        <v>50</v>
      </c>
      <c r="AY10" s="242">
        <f>BG8</f>
        <v>1</v>
      </c>
      <c r="AZ10" s="242">
        <f>BF8</f>
        <v>1</v>
      </c>
      <c r="BA10" s="234">
        <v>1</v>
      </c>
      <c r="BB10" s="157"/>
      <c r="BC10" s="310"/>
      <c r="BD10" s="311"/>
      <c r="BE10" s="311"/>
      <c r="BF10" s="311"/>
      <c r="BG10" s="311"/>
      <c r="BH10" s="312"/>
      <c r="BI10" s="157"/>
      <c r="BJ10" s="107">
        <v>1</v>
      </c>
      <c r="BK10" s="15">
        <v>29</v>
      </c>
      <c r="BL10" s="15">
        <v>50</v>
      </c>
      <c r="BM10" s="242">
        <v>1</v>
      </c>
      <c r="BN10" s="242">
        <v>1</v>
      </c>
      <c r="BO10" s="234">
        <v>1</v>
      </c>
      <c r="BP10" s="157"/>
      <c r="BQ10" s="107">
        <v>1</v>
      </c>
      <c r="BR10" s="15">
        <v>50</v>
      </c>
      <c r="BS10" s="15">
        <v>44</v>
      </c>
      <c r="BT10" s="242">
        <v>1</v>
      </c>
      <c r="BU10" s="242">
        <v>1</v>
      </c>
      <c r="BV10" s="244">
        <v>1</v>
      </c>
    </row>
    <row r="11" spans="2:74" ht="15" customHeight="1" thickBot="1">
      <c r="B11" s="275"/>
      <c r="C11" s="51" t="s">
        <v>319</v>
      </c>
      <c r="D11" s="108">
        <v>2</v>
      </c>
      <c r="E11" s="105">
        <f>T7</f>
        <v>50</v>
      </c>
      <c r="F11" s="105">
        <f>S7</f>
        <v>20</v>
      </c>
      <c r="G11" s="243"/>
      <c r="H11" s="243"/>
      <c r="I11" s="235"/>
      <c r="J11" s="157"/>
      <c r="K11" s="111">
        <v>2</v>
      </c>
      <c r="L11" s="105">
        <f>T9</f>
        <v>50</v>
      </c>
      <c r="M11" s="105">
        <f>S9</f>
        <v>16</v>
      </c>
      <c r="N11" s="243"/>
      <c r="O11" s="243"/>
      <c r="P11" s="235"/>
      <c r="Q11" s="157"/>
      <c r="R11" s="313"/>
      <c r="S11" s="314"/>
      <c r="T11" s="314"/>
      <c r="U11" s="314"/>
      <c r="V11" s="314"/>
      <c r="W11" s="315"/>
      <c r="X11" s="157"/>
      <c r="Y11" s="108">
        <v>2</v>
      </c>
      <c r="Z11" s="105">
        <v>48</v>
      </c>
      <c r="AA11" s="105">
        <v>50</v>
      </c>
      <c r="AB11" s="243"/>
      <c r="AC11" s="243"/>
      <c r="AD11" s="235"/>
      <c r="AE11" s="157"/>
      <c r="AF11" s="108">
        <v>2</v>
      </c>
      <c r="AG11" s="105">
        <v>50</v>
      </c>
      <c r="AH11" s="105">
        <v>14</v>
      </c>
      <c r="AI11" s="243"/>
      <c r="AJ11" s="243"/>
      <c r="AK11" s="245"/>
      <c r="AM11" s="275"/>
      <c r="AN11" s="51" t="s">
        <v>308</v>
      </c>
      <c r="AO11" s="108">
        <v>2</v>
      </c>
      <c r="AP11" s="105">
        <f>BE7</f>
        <v>50</v>
      </c>
      <c r="AQ11" s="105">
        <f>BD7</f>
        <v>39</v>
      </c>
      <c r="AR11" s="243"/>
      <c r="AS11" s="243"/>
      <c r="AT11" s="235"/>
      <c r="AU11" s="157"/>
      <c r="AV11" s="108">
        <v>2</v>
      </c>
      <c r="AW11" s="105">
        <f>BE9</f>
        <v>50</v>
      </c>
      <c r="AX11" s="105">
        <f>BD9</f>
        <v>47</v>
      </c>
      <c r="AY11" s="243"/>
      <c r="AZ11" s="243"/>
      <c r="BA11" s="235"/>
      <c r="BB11" s="157"/>
      <c r="BC11" s="313"/>
      <c r="BD11" s="314"/>
      <c r="BE11" s="314"/>
      <c r="BF11" s="314"/>
      <c r="BG11" s="314"/>
      <c r="BH11" s="315"/>
      <c r="BI11" s="157"/>
      <c r="BJ11" s="108">
        <v>2</v>
      </c>
      <c r="BK11" s="105">
        <v>50</v>
      </c>
      <c r="BL11" s="105">
        <v>24</v>
      </c>
      <c r="BM11" s="243"/>
      <c r="BN11" s="243"/>
      <c r="BO11" s="235"/>
      <c r="BP11" s="157"/>
      <c r="BQ11" s="108">
        <v>2</v>
      </c>
      <c r="BR11" s="105">
        <v>8</v>
      </c>
      <c r="BS11" s="105">
        <v>50</v>
      </c>
      <c r="BT11" s="243"/>
      <c r="BU11" s="243"/>
      <c r="BV11" s="245"/>
    </row>
    <row r="12" spans="2:74" ht="15" customHeight="1">
      <c r="B12" s="274">
        <v>4</v>
      </c>
      <c r="C12" s="50" t="s">
        <v>330</v>
      </c>
      <c r="D12" s="107">
        <v>1</v>
      </c>
      <c r="E12" s="15">
        <f>AA6</f>
        <v>42</v>
      </c>
      <c r="F12" s="15">
        <f>Z6</f>
        <v>50</v>
      </c>
      <c r="G12" s="242">
        <f>AC6</f>
        <v>1</v>
      </c>
      <c r="H12" s="242">
        <f>AB6</f>
        <v>1</v>
      </c>
      <c r="I12" s="234">
        <v>1</v>
      </c>
      <c r="J12" s="157"/>
      <c r="K12" s="110">
        <v>1</v>
      </c>
      <c r="L12" s="15">
        <f>AA8</f>
        <v>32</v>
      </c>
      <c r="M12" s="15">
        <f>Z8</f>
        <v>50</v>
      </c>
      <c r="N12" s="242">
        <f>AC8</f>
        <v>0</v>
      </c>
      <c r="O12" s="242">
        <f>AB8</f>
        <v>2</v>
      </c>
      <c r="P12" s="234">
        <v>0</v>
      </c>
      <c r="Q12" s="157"/>
      <c r="R12" s="107">
        <v>1</v>
      </c>
      <c r="S12" s="15">
        <f>AA10</f>
        <v>21</v>
      </c>
      <c r="T12" s="15">
        <f>Z10</f>
        <v>50</v>
      </c>
      <c r="U12" s="242">
        <f>AC10</f>
        <v>1</v>
      </c>
      <c r="V12" s="242">
        <f>AB10</f>
        <v>1</v>
      </c>
      <c r="W12" s="234">
        <v>1</v>
      </c>
      <c r="X12" s="157"/>
      <c r="Y12" s="310"/>
      <c r="Z12" s="311"/>
      <c r="AA12" s="311"/>
      <c r="AB12" s="311"/>
      <c r="AC12" s="311"/>
      <c r="AD12" s="312"/>
      <c r="AE12" s="157"/>
      <c r="AF12" s="107">
        <v>1</v>
      </c>
      <c r="AG12" s="15">
        <v>5</v>
      </c>
      <c r="AH12" s="15">
        <v>50</v>
      </c>
      <c r="AI12" s="242">
        <v>1</v>
      </c>
      <c r="AJ12" s="242">
        <v>1</v>
      </c>
      <c r="AK12" s="244">
        <v>1</v>
      </c>
      <c r="AM12" s="274">
        <v>4</v>
      </c>
      <c r="AN12" s="50" t="s">
        <v>317</v>
      </c>
      <c r="AO12" s="107">
        <v>1</v>
      </c>
      <c r="AP12" s="15">
        <f>BL6</f>
        <v>50</v>
      </c>
      <c r="AQ12" s="15">
        <f>BK6</f>
        <v>10</v>
      </c>
      <c r="AR12" s="242">
        <f>BN6</f>
        <v>2</v>
      </c>
      <c r="AS12" s="242">
        <f>BM6</f>
        <v>0</v>
      </c>
      <c r="AT12" s="234">
        <v>3</v>
      </c>
      <c r="AU12" s="157"/>
      <c r="AV12" s="107">
        <v>1</v>
      </c>
      <c r="AW12" s="15">
        <f>BL8</f>
        <v>50</v>
      </c>
      <c r="AX12" s="15">
        <f>BK8</f>
        <v>43</v>
      </c>
      <c r="AY12" s="242">
        <v>2</v>
      </c>
      <c r="AZ12" s="242"/>
      <c r="BA12" s="234">
        <v>3</v>
      </c>
      <c r="BB12" s="157"/>
      <c r="BC12" s="107">
        <v>1</v>
      </c>
      <c r="BD12" s="15">
        <v>50</v>
      </c>
      <c r="BE12" s="15">
        <v>29</v>
      </c>
      <c r="BF12" s="242">
        <v>1</v>
      </c>
      <c r="BG12" s="242">
        <v>1</v>
      </c>
      <c r="BH12" s="234">
        <v>1</v>
      </c>
      <c r="BI12" s="157"/>
      <c r="BJ12" s="310"/>
      <c r="BK12" s="311"/>
      <c r="BL12" s="311"/>
      <c r="BM12" s="311"/>
      <c r="BN12" s="311"/>
      <c r="BO12" s="312"/>
      <c r="BP12" s="157"/>
      <c r="BQ12" s="107">
        <v>1</v>
      </c>
      <c r="BR12" s="15">
        <v>18</v>
      </c>
      <c r="BS12" s="15">
        <v>50</v>
      </c>
      <c r="BT12" s="242">
        <v>0</v>
      </c>
      <c r="BU12" s="242">
        <v>2</v>
      </c>
      <c r="BV12" s="244">
        <v>0</v>
      </c>
    </row>
    <row r="13" spans="2:74" ht="15" customHeight="1" thickBot="1">
      <c r="B13" s="275"/>
      <c r="C13" s="51" t="s">
        <v>331</v>
      </c>
      <c r="D13" s="108">
        <v>2</v>
      </c>
      <c r="E13" s="105">
        <f>AA7</f>
        <v>50</v>
      </c>
      <c r="F13" s="105">
        <f>Z7</f>
        <v>42</v>
      </c>
      <c r="G13" s="243"/>
      <c r="H13" s="243"/>
      <c r="I13" s="235"/>
      <c r="J13" s="157"/>
      <c r="K13" s="111">
        <v>2</v>
      </c>
      <c r="L13" s="105">
        <f>AA9</f>
        <v>42</v>
      </c>
      <c r="M13" s="105">
        <f>Z9</f>
        <v>50</v>
      </c>
      <c r="N13" s="243"/>
      <c r="O13" s="243"/>
      <c r="P13" s="235"/>
      <c r="Q13" s="157"/>
      <c r="R13" s="108">
        <v>2</v>
      </c>
      <c r="S13" s="19">
        <f>AA11</f>
        <v>50</v>
      </c>
      <c r="T13" s="19">
        <f>Z11</f>
        <v>48</v>
      </c>
      <c r="U13" s="243"/>
      <c r="V13" s="243"/>
      <c r="W13" s="235"/>
      <c r="X13" s="157"/>
      <c r="Y13" s="313"/>
      <c r="Z13" s="314"/>
      <c r="AA13" s="314"/>
      <c r="AB13" s="314"/>
      <c r="AC13" s="314"/>
      <c r="AD13" s="315"/>
      <c r="AE13" s="157"/>
      <c r="AF13" s="108">
        <v>2</v>
      </c>
      <c r="AG13" s="105">
        <v>50</v>
      </c>
      <c r="AH13" s="105">
        <v>49</v>
      </c>
      <c r="AI13" s="243"/>
      <c r="AJ13" s="243"/>
      <c r="AK13" s="245"/>
      <c r="AM13" s="275"/>
      <c r="AN13" s="51" t="s">
        <v>314</v>
      </c>
      <c r="AO13" s="108">
        <v>2</v>
      </c>
      <c r="AP13" s="105">
        <f>BL7</f>
        <v>50</v>
      </c>
      <c r="AQ13" s="105">
        <f>BK7</f>
        <v>19</v>
      </c>
      <c r="AR13" s="243"/>
      <c r="AS13" s="243"/>
      <c r="AT13" s="235"/>
      <c r="AU13" s="157"/>
      <c r="AV13" s="108">
        <v>2</v>
      </c>
      <c r="AW13" s="105">
        <v>50</v>
      </c>
      <c r="AX13" s="105">
        <v>49</v>
      </c>
      <c r="AY13" s="243"/>
      <c r="AZ13" s="243"/>
      <c r="BA13" s="235"/>
      <c r="BB13" s="157"/>
      <c r="BC13" s="108">
        <v>2</v>
      </c>
      <c r="BD13" s="19">
        <v>24</v>
      </c>
      <c r="BE13" s="19">
        <v>50</v>
      </c>
      <c r="BF13" s="243"/>
      <c r="BG13" s="243"/>
      <c r="BH13" s="235"/>
      <c r="BI13" s="157"/>
      <c r="BJ13" s="313"/>
      <c r="BK13" s="314"/>
      <c r="BL13" s="314"/>
      <c r="BM13" s="314"/>
      <c r="BN13" s="314"/>
      <c r="BO13" s="315"/>
      <c r="BP13" s="157"/>
      <c r="BQ13" s="108">
        <v>2</v>
      </c>
      <c r="BR13" s="105">
        <v>18</v>
      </c>
      <c r="BS13" s="105">
        <v>50</v>
      </c>
      <c r="BT13" s="243"/>
      <c r="BU13" s="243"/>
      <c r="BV13" s="245"/>
    </row>
    <row r="14" spans="2:74" ht="15" customHeight="1">
      <c r="B14" s="274">
        <v>5</v>
      </c>
      <c r="C14" s="50" t="s">
        <v>337</v>
      </c>
      <c r="D14" s="107">
        <v>1</v>
      </c>
      <c r="E14" s="15">
        <f>AH6</f>
        <v>50</v>
      </c>
      <c r="F14" s="15">
        <f>AG6</f>
        <v>8</v>
      </c>
      <c r="G14" s="242">
        <f>AJ6</f>
        <v>2</v>
      </c>
      <c r="H14" s="242">
        <f>AI6</f>
        <v>0</v>
      </c>
      <c r="I14" s="234">
        <v>3</v>
      </c>
      <c r="J14" s="157"/>
      <c r="K14" s="110">
        <v>1</v>
      </c>
      <c r="L14" s="15">
        <f>AH8</f>
        <v>50</v>
      </c>
      <c r="M14" s="15">
        <f>AG8</f>
        <v>16</v>
      </c>
      <c r="N14" s="242">
        <f>AJ8</f>
        <v>1</v>
      </c>
      <c r="O14" s="242">
        <f>AI8</f>
        <v>1</v>
      </c>
      <c r="P14" s="234">
        <v>1</v>
      </c>
      <c r="Q14" s="157"/>
      <c r="R14" s="107">
        <v>1</v>
      </c>
      <c r="S14" s="15">
        <f>AH10</f>
        <v>27</v>
      </c>
      <c r="T14" s="15">
        <f>AG10</f>
        <v>50</v>
      </c>
      <c r="U14" s="242">
        <f>AJ10</f>
        <v>0</v>
      </c>
      <c r="V14" s="242">
        <f>AI10</f>
        <v>2</v>
      </c>
      <c r="W14" s="234">
        <v>0</v>
      </c>
      <c r="X14" s="157"/>
      <c r="Y14" s="107">
        <v>1</v>
      </c>
      <c r="Z14" s="15">
        <f>AH12</f>
        <v>50</v>
      </c>
      <c r="AA14" s="15">
        <f>AG12</f>
        <v>5</v>
      </c>
      <c r="AB14" s="242">
        <f>AJ12</f>
        <v>1</v>
      </c>
      <c r="AC14" s="242">
        <f>AI12</f>
        <v>1</v>
      </c>
      <c r="AD14" s="234">
        <v>1</v>
      </c>
      <c r="AE14" s="157"/>
      <c r="AF14" s="310"/>
      <c r="AG14" s="311"/>
      <c r="AH14" s="311"/>
      <c r="AI14" s="311"/>
      <c r="AJ14" s="311"/>
      <c r="AK14" s="312"/>
      <c r="AM14" s="274">
        <v>5</v>
      </c>
      <c r="AN14" s="50" t="s">
        <v>334</v>
      </c>
      <c r="AO14" s="107">
        <v>1</v>
      </c>
      <c r="AP14" s="15">
        <f>BS6</f>
        <v>50</v>
      </c>
      <c r="AQ14" s="15">
        <f>BR6</f>
        <v>24</v>
      </c>
      <c r="AR14" s="242">
        <f>BU6</f>
        <v>2</v>
      </c>
      <c r="AS14" s="242">
        <f>BT6</f>
        <v>0</v>
      </c>
      <c r="AT14" s="234">
        <v>3</v>
      </c>
      <c r="AU14" s="157"/>
      <c r="AV14" s="107">
        <v>1</v>
      </c>
      <c r="AW14" s="15">
        <f>BS8</f>
        <v>50</v>
      </c>
      <c r="AX14" s="15">
        <f>BR8</f>
        <v>20</v>
      </c>
      <c r="AY14" s="242">
        <f>BU8</f>
        <v>2</v>
      </c>
      <c r="AZ14" s="242">
        <f>BT8</f>
        <v>0</v>
      </c>
      <c r="BA14" s="234">
        <v>3</v>
      </c>
      <c r="BB14" s="157"/>
      <c r="BC14" s="107">
        <v>1</v>
      </c>
      <c r="BD14" s="15">
        <f>BS10</f>
        <v>44</v>
      </c>
      <c r="BE14" s="15">
        <f>BR10</f>
        <v>50</v>
      </c>
      <c r="BF14" s="242">
        <f>BU10</f>
        <v>1</v>
      </c>
      <c r="BG14" s="242">
        <f>BT10</f>
        <v>1</v>
      </c>
      <c r="BH14" s="234">
        <v>1</v>
      </c>
      <c r="BI14" s="157"/>
      <c r="BJ14" s="107">
        <v>1</v>
      </c>
      <c r="BK14" s="15">
        <f>BS12</f>
        <v>50</v>
      </c>
      <c r="BL14" s="15">
        <f>BR12</f>
        <v>18</v>
      </c>
      <c r="BM14" s="242">
        <f>BU12</f>
        <v>2</v>
      </c>
      <c r="BN14" s="242">
        <f>BT12</f>
        <v>0</v>
      </c>
      <c r="BO14" s="234">
        <v>3</v>
      </c>
      <c r="BP14" s="157"/>
      <c r="BQ14" s="310"/>
      <c r="BR14" s="311"/>
      <c r="BS14" s="311"/>
      <c r="BT14" s="311"/>
      <c r="BU14" s="311"/>
      <c r="BV14" s="312"/>
    </row>
    <row r="15" spans="2:74" ht="15" customHeight="1" thickBot="1">
      <c r="B15" s="275"/>
      <c r="C15" s="51" t="s">
        <v>338</v>
      </c>
      <c r="D15" s="109">
        <v>2</v>
      </c>
      <c r="E15" s="106">
        <f>AH7</f>
        <v>50</v>
      </c>
      <c r="F15" s="106">
        <f>AG7</f>
        <v>44</v>
      </c>
      <c r="G15" s="243"/>
      <c r="H15" s="243"/>
      <c r="I15" s="235"/>
      <c r="J15" s="157"/>
      <c r="K15" s="111">
        <v>2</v>
      </c>
      <c r="L15" s="106">
        <f>AH9</f>
        <v>31</v>
      </c>
      <c r="M15" s="106">
        <f>AG9</f>
        <v>50</v>
      </c>
      <c r="N15" s="243"/>
      <c r="O15" s="243"/>
      <c r="P15" s="235"/>
      <c r="Q15" s="157"/>
      <c r="R15" s="108">
        <v>2</v>
      </c>
      <c r="S15" s="19">
        <f>AH11</f>
        <v>14</v>
      </c>
      <c r="T15" s="19">
        <f>AG11</f>
        <v>50</v>
      </c>
      <c r="U15" s="243"/>
      <c r="V15" s="243"/>
      <c r="W15" s="235"/>
      <c r="X15" s="157"/>
      <c r="Y15" s="108">
        <v>2</v>
      </c>
      <c r="Z15" s="19">
        <f>AH13</f>
        <v>49</v>
      </c>
      <c r="AA15" s="19">
        <f>AG13</f>
        <v>50</v>
      </c>
      <c r="AB15" s="243"/>
      <c r="AC15" s="243"/>
      <c r="AD15" s="235"/>
      <c r="AE15" s="157"/>
      <c r="AF15" s="313"/>
      <c r="AG15" s="314"/>
      <c r="AH15" s="314"/>
      <c r="AI15" s="314"/>
      <c r="AJ15" s="314"/>
      <c r="AK15" s="315"/>
      <c r="AM15" s="275"/>
      <c r="AN15" s="51" t="s">
        <v>319</v>
      </c>
      <c r="AO15" s="109">
        <v>2</v>
      </c>
      <c r="AP15" s="106">
        <f>BS7</f>
        <v>50</v>
      </c>
      <c r="AQ15" s="106">
        <f>BR7</f>
        <v>26</v>
      </c>
      <c r="AR15" s="243"/>
      <c r="AS15" s="243"/>
      <c r="AT15" s="235"/>
      <c r="AU15" s="157"/>
      <c r="AV15" s="108">
        <v>2</v>
      </c>
      <c r="AW15" s="106">
        <f>BS9</f>
        <v>50</v>
      </c>
      <c r="AX15" s="106">
        <f>BR9</f>
        <v>32</v>
      </c>
      <c r="AY15" s="243"/>
      <c r="AZ15" s="243"/>
      <c r="BA15" s="235"/>
      <c r="BB15" s="157"/>
      <c r="BC15" s="108">
        <v>2</v>
      </c>
      <c r="BD15" s="19">
        <f>BS11</f>
        <v>50</v>
      </c>
      <c r="BE15" s="19">
        <f>BR11</f>
        <v>8</v>
      </c>
      <c r="BF15" s="243"/>
      <c r="BG15" s="243"/>
      <c r="BH15" s="235"/>
      <c r="BI15" s="157"/>
      <c r="BJ15" s="108">
        <v>2</v>
      </c>
      <c r="BK15" s="19">
        <f>BS13</f>
        <v>50</v>
      </c>
      <c r="BL15" s="19">
        <f>BR13</f>
        <v>18</v>
      </c>
      <c r="BM15" s="243"/>
      <c r="BN15" s="243"/>
      <c r="BO15" s="235"/>
      <c r="BP15" s="157"/>
      <c r="BQ15" s="313"/>
      <c r="BR15" s="314"/>
      <c r="BS15" s="314"/>
      <c r="BT15" s="314"/>
      <c r="BU15" s="314"/>
      <c r="BV15" s="315"/>
    </row>
    <row r="16" spans="2:74" ht="9.9499999999999993" customHeight="1">
      <c r="B16" s="290"/>
      <c r="C16" s="291"/>
      <c r="D16" s="272"/>
      <c r="E16" s="296">
        <f>SUM(E6:E15)</f>
        <v>384</v>
      </c>
      <c r="F16" s="297">
        <f>SUM(F6:F15)</f>
        <v>292</v>
      </c>
      <c r="G16" s="296">
        <f>SUM(G6:G15)</f>
        <v>6</v>
      </c>
      <c r="H16" s="297">
        <f>SUM(H6:H15)</f>
        <v>2</v>
      </c>
      <c r="I16" s="316">
        <f>SUM(I6:I15)</f>
        <v>8</v>
      </c>
      <c r="J16" s="54"/>
      <c r="K16" s="271"/>
      <c r="L16" s="296">
        <f>SUM(L6:L15)</f>
        <v>350</v>
      </c>
      <c r="M16" s="297">
        <f>SUM(M6:M15)</f>
        <v>291</v>
      </c>
      <c r="N16" s="296">
        <f>SUM(N6:N15)</f>
        <v>4</v>
      </c>
      <c r="O16" s="297">
        <f>SUM(O6:O15)</f>
        <v>4</v>
      </c>
      <c r="P16" s="316">
        <f>SUM(P6:P15)</f>
        <v>5</v>
      </c>
      <c r="Q16" s="54"/>
      <c r="R16" s="261"/>
      <c r="S16" s="296">
        <f>SUM(S6:S15)</f>
        <v>198</v>
      </c>
      <c r="T16" s="297">
        <f>SUM(T6:T15)</f>
        <v>398</v>
      </c>
      <c r="U16" s="296">
        <f>SUM(U6:U15)</f>
        <v>1</v>
      </c>
      <c r="V16" s="297">
        <f>SUM(V6:V15)</f>
        <v>7</v>
      </c>
      <c r="W16" s="316">
        <f>SUM(W6:W15)</f>
        <v>1</v>
      </c>
      <c r="X16" s="54"/>
      <c r="Y16" s="261"/>
      <c r="Z16" s="296">
        <f>SUM(Z6:Z15)</f>
        <v>389</v>
      </c>
      <c r="AA16" s="297">
        <f>SUM(AA6:AA15)</f>
        <v>292</v>
      </c>
      <c r="AB16" s="296">
        <f>SUM(AB6:AB15)</f>
        <v>5</v>
      </c>
      <c r="AC16" s="297">
        <f>SUM(AC6:AC15)</f>
        <v>3</v>
      </c>
      <c r="AD16" s="316">
        <f>SUM(AD6:AD15)</f>
        <v>6</v>
      </c>
      <c r="AE16" s="54"/>
      <c r="AF16" s="261"/>
      <c r="AG16" s="296">
        <f>SUM(AG6:AG15)</f>
        <v>273</v>
      </c>
      <c r="AH16" s="297">
        <f>SUM(AH6:AH15)</f>
        <v>321</v>
      </c>
      <c r="AI16" s="296">
        <f>SUM(AI6:AI15)</f>
        <v>4</v>
      </c>
      <c r="AJ16" s="297">
        <f>SUM(AJ6:AJ15)</f>
        <v>4</v>
      </c>
      <c r="AK16" s="298">
        <f>SUM(AK6:AK15)</f>
        <v>5</v>
      </c>
      <c r="AM16" s="290"/>
      <c r="AN16" s="291"/>
      <c r="AO16" s="272"/>
      <c r="AP16" s="262">
        <f>SUM(AP6:AP15)</f>
        <v>400</v>
      </c>
      <c r="AQ16" s="264">
        <f>SUM(AQ6:AQ15)</f>
        <v>197</v>
      </c>
      <c r="AR16" s="262">
        <f>SUM(AR6:AR15)</f>
        <v>8</v>
      </c>
      <c r="AS16" s="264">
        <f>SUM(AS6:AS15)</f>
        <v>0</v>
      </c>
      <c r="AT16" s="268">
        <f>SUM(AT6:AT15)</f>
        <v>12</v>
      </c>
      <c r="AU16" s="54"/>
      <c r="AV16" s="270"/>
      <c r="AW16" s="262">
        <f>SUM(AW6:AW15)</f>
        <v>343</v>
      </c>
      <c r="AX16" s="264">
        <f>SUM(AX6:AX15)</f>
        <v>341</v>
      </c>
      <c r="AY16" s="262">
        <f>SUM(AY6:AY15)</f>
        <v>5</v>
      </c>
      <c r="AZ16" s="264">
        <f>SUM(AZ6:AZ15)</f>
        <v>3</v>
      </c>
      <c r="BA16" s="268">
        <f>SUM(BA6:BA15)</f>
        <v>7</v>
      </c>
      <c r="BB16" s="54"/>
      <c r="BC16" s="260"/>
      <c r="BD16" s="262">
        <f>SUM(BD6:BD15)</f>
        <v>337</v>
      </c>
      <c r="BE16" s="264">
        <f>SUM(BE6:BE15)</f>
        <v>334</v>
      </c>
      <c r="BF16" s="262">
        <f>SUM(BF6:BF15)</f>
        <v>3</v>
      </c>
      <c r="BG16" s="264">
        <f>SUM(BG6:BG15)</f>
        <v>5</v>
      </c>
      <c r="BH16" s="268">
        <f>SUM(BH6:BH15)</f>
        <v>3</v>
      </c>
      <c r="BI16" s="157"/>
      <c r="BJ16" s="260"/>
      <c r="BK16" s="262">
        <f>SUM(BK6:BK15)</f>
        <v>300</v>
      </c>
      <c r="BL16" s="264">
        <f>SUM(BL6:BL15)</f>
        <v>310</v>
      </c>
      <c r="BM16" s="262">
        <f>SUM(BM6:BM15)</f>
        <v>3</v>
      </c>
      <c r="BN16" s="264">
        <f>SUM(BN6:BN15)</f>
        <v>5</v>
      </c>
      <c r="BO16" s="268">
        <f>SUM(BO6:BO15)</f>
        <v>4</v>
      </c>
      <c r="BP16" s="54"/>
      <c r="BQ16" s="260"/>
      <c r="BR16" s="262">
        <f>SUM(BR6:BR15)</f>
        <v>196</v>
      </c>
      <c r="BS16" s="264">
        <f>SUM(BS6:BS15)</f>
        <v>394</v>
      </c>
      <c r="BT16" s="262">
        <f>SUM(BT6:BT15)</f>
        <v>1</v>
      </c>
      <c r="BU16" s="264">
        <f>SUM(BU6:BU15)</f>
        <v>7</v>
      </c>
      <c r="BV16" s="266">
        <f>SUM(BV6:BV15)</f>
        <v>1</v>
      </c>
    </row>
    <row r="17" spans="2:74" ht="9.9499999999999993" customHeight="1">
      <c r="B17" s="292"/>
      <c r="C17" s="293"/>
      <c r="D17" s="273"/>
      <c r="E17" s="263"/>
      <c r="F17" s="265"/>
      <c r="G17" s="263"/>
      <c r="H17" s="265"/>
      <c r="I17" s="269"/>
      <c r="J17" s="54"/>
      <c r="K17" s="271"/>
      <c r="L17" s="263"/>
      <c r="M17" s="265"/>
      <c r="N17" s="263"/>
      <c r="O17" s="265"/>
      <c r="P17" s="269"/>
      <c r="Q17" s="54"/>
      <c r="R17" s="261"/>
      <c r="S17" s="263"/>
      <c r="T17" s="265"/>
      <c r="U17" s="263"/>
      <c r="V17" s="265"/>
      <c r="W17" s="269"/>
      <c r="X17" s="54"/>
      <c r="Y17" s="261"/>
      <c r="Z17" s="263"/>
      <c r="AA17" s="265"/>
      <c r="AB17" s="263"/>
      <c r="AC17" s="265"/>
      <c r="AD17" s="269"/>
      <c r="AE17" s="54"/>
      <c r="AF17" s="261"/>
      <c r="AG17" s="263"/>
      <c r="AH17" s="265"/>
      <c r="AI17" s="263"/>
      <c r="AJ17" s="265"/>
      <c r="AK17" s="267"/>
      <c r="AM17" s="292"/>
      <c r="AN17" s="293"/>
      <c r="AO17" s="273"/>
      <c r="AP17" s="263"/>
      <c r="AQ17" s="265"/>
      <c r="AR17" s="263"/>
      <c r="AS17" s="265"/>
      <c r="AT17" s="269"/>
      <c r="AU17" s="54"/>
      <c r="AV17" s="271"/>
      <c r="AW17" s="263"/>
      <c r="AX17" s="265"/>
      <c r="AY17" s="263"/>
      <c r="AZ17" s="265"/>
      <c r="BA17" s="269"/>
      <c r="BB17" s="54"/>
      <c r="BC17" s="261"/>
      <c r="BD17" s="263"/>
      <c r="BE17" s="265"/>
      <c r="BF17" s="263"/>
      <c r="BG17" s="265"/>
      <c r="BH17" s="269"/>
      <c r="BI17" s="54"/>
      <c r="BJ17" s="261"/>
      <c r="BK17" s="263"/>
      <c r="BL17" s="265"/>
      <c r="BM17" s="263"/>
      <c r="BN17" s="265"/>
      <c r="BO17" s="269"/>
      <c r="BP17" s="54"/>
      <c r="BQ17" s="261"/>
      <c r="BR17" s="263"/>
      <c r="BS17" s="265"/>
      <c r="BT17" s="263"/>
      <c r="BU17" s="265"/>
      <c r="BV17" s="267"/>
    </row>
    <row r="18" spans="2:74" ht="15" customHeight="1">
      <c r="B18" s="292"/>
      <c r="C18" s="293"/>
      <c r="D18" s="246" t="s">
        <v>7</v>
      </c>
      <c r="E18" s="248">
        <f>IFERROR(E16/F16-0.0005,"")</f>
        <v>1.3145684931506849</v>
      </c>
      <c r="F18" s="249"/>
      <c r="G18" s="252" t="s">
        <v>6</v>
      </c>
      <c r="H18" s="254">
        <v>1</v>
      </c>
      <c r="I18" s="254"/>
      <c r="J18" s="55"/>
      <c r="K18" s="258" t="s">
        <v>7</v>
      </c>
      <c r="L18" s="248">
        <f>IFERROR(L16/M16-0.0005,"")</f>
        <v>1.2022491408934708</v>
      </c>
      <c r="M18" s="249"/>
      <c r="N18" s="252" t="s">
        <v>6</v>
      </c>
      <c r="O18" s="254">
        <v>3</v>
      </c>
      <c r="P18" s="254"/>
      <c r="Q18" s="55"/>
      <c r="R18" s="246" t="s">
        <v>7</v>
      </c>
      <c r="S18" s="248">
        <f>IFERROR(S16/T16-0.0005,"")</f>
        <v>0.49698743718592964</v>
      </c>
      <c r="T18" s="249"/>
      <c r="U18" s="252" t="s">
        <v>6</v>
      </c>
      <c r="V18" s="254">
        <v>5</v>
      </c>
      <c r="W18" s="254"/>
      <c r="X18" s="55"/>
      <c r="Y18" s="246" t="s">
        <v>7</v>
      </c>
      <c r="Z18" s="248">
        <f>IFERROR(Z16/AA16-0.0005,"")</f>
        <v>1.331691780821918</v>
      </c>
      <c r="AA18" s="249"/>
      <c r="AB18" s="252" t="s">
        <v>6</v>
      </c>
      <c r="AC18" s="254">
        <v>2</v>
      </c>
      <c r="AD18" s="254"/>
      <c r="AE18" s="55"/>
      <c r="AF18" s="246" t="s">
        <v>7</v>
      </c>
      <c r="AG18" s="248">
        <f>IFERROR(AG16/AH16-0.0005,"")</f>
        <v>0.84996728971962621</v>
      </c>
      <c r="AH18" s="249"/>
      <c r="AI18" s="252" t="s">
        <v>6</v>
      </c>
      <c r="AJ18" s="254">
        <v>4</v>
      </c>
      <c r="AK18" s="255"/>
      <c r="AM18" s="292"/>
      <c r="AN18" s="293"/>
      <c r="AO18" s="246" t="s">
        <v>7</v>
      </c>
      <c r="AP18" s="248">
        <f>IFERROR(AP16/AQ16-0.0005,"")</f>
        <v>2.0299568527918779</v>
      </c>
      <c r="AQ18" s="249"/>
      <c r="AR18" s="252" t="s">
        <v>6</v>
      </c>
      <c r="AS18" s="254">
        <v>1</v>
      </c>
      <c r="AT18" s="254"/>
      <c r="AU18" s="55"/>
      <c r="AV18" s="258" t="s">
        <v>7</v>
      </c>
      <c r="AW18" s="248">
        <f>IFERROR(AW16/AX16-0.0005,"")</f>
        <v>1.0053651026392962</v>
      </c>
      <c r="AX18" s="249"/>
      <c r="AY18" s="252" t="s">
        <v>6</v>
      </c>
      <c r="AZ18" s="254">
        <v>2</v>
      </c>
      <c r="BA18" s="254"/>
      <c r="BB18" s="55"/>
      <c r="BC18" s="246" t="s">
        <v>7</v>
      </c>
      <c r="BD18" s="248">
        <f>IFERROR(BD16/BE16-0.0005,"")</f>
        <v>1.0084820359281437</v>
      </c>
      <c r="BE18" s="249"/>
      <c r="BF18" s="252" t="s">
        <v>6</v>
      </c>
      <c r="BG18" s="254">
        <v>4</v>
      </c>
      <c r="BH18" s="254"/>
      <c r="BI18" s="54"/>
      <c r="BJ18" s="246" t="s">
        <v>7</v>
      </c>
      <c r="BK18" s="248">
        <f>IFERROR(BK16/BL16-0.0005,"")</f>
        <v>0.96724193548387105</v>
      </c>
      <c r="BL18" s="249"/>
      <c r="BM18" s="252" t="s">
        <v>6</v>
      </c>
      <c r="BN18" s="254">
        <v>3</v>
      </c>
      <c r="BO18" s="254"/>
      <c r="BP18" s="55"/>
      <c r="BQ18" s="246" t="s">
        <v>7</v>
      </c>
      <c r="BR18" s="248">
        <f>IFERROR(BR16/BS16-0.0005,"")</f>
        <v>0.49696192893401014</v>
      </c>
      <c r="BS18" s="249"/>
      <c r="BT18" s="252" t="s">
        <v>6</v>
      </c>
      <c r="BU18" s="254">
        <v>5</v>
      </c>
      <c r="BV18" s="255"/>
    </row>
    <row r="19" spans="2:74" ht="15" customHeight="1">
      <c r="B19" s="292"/>
      <c r="C19" s="293"/>
      <c r="D19" s="247"/>
      <c r="E19" s="250"/>
      <c r="F19" s="251"/>
      <c r="G19" s="253"/>
      <c r="H19" s="256"/>
      <c r="I19" s="256"/>
      <c r="J19" s="56"/>
      <c r="K19" s="259"/>
      <c r="L19" s="250"/>
      <c r="M19" s="251"/>
      <c r="N19" s="253"/>
      <c r="O19" s="256"/>
      <c r="P19" s="256"/>
      <c r="Q19" s="56"/>
      <c r="R19" s="247"/>
      <c r="S19" s="250"/>
      <c r="T19" s="251"/>
      <c r="U19" s="253"/>
      <c r="V19" s="256"/>
      <c r="W19" s="256"/>
      <c r="X19" s="56"/>
      <c r="Y19" s="247"/>
      <c r="Z19" s="250"/>
      <c r="AA19" s="251"/>
      <c r="AB19" s="253"/>
      <c r="AC19" s="256"/>
      <c r="AD19" s="256"/>
      <c r="AE19" s="56"/>
      <c r="AF19" s="247"/>
      <c r="AG19" s="250"/>
      <c r="AH19" s="251"/>
      <c r="AI19" s="253"/>
      <c r="AJ19" s="256"/>
      <c r="AK19" s="257"/>
      <c r="AM19" s="292"/>
      <c r="AN19" s="293"/>
      <c r="AO19" s="247"/>
      <c r="AP19" s="250"/>
      <c r="AQ19" s="251"/>
      <c r="AR19" s="253"/>
      <c r="AS19" s="256"/>
      <c r="AT19" s="256"/>
      <c r="AU19" s="56"/>
      <c r="AV19" s="259"/>
      <c r="AW19" s="250"/>
      <c r="AX19" s="251"/>
      <c r="AY19" s="253"/>
      <c r="AZ19" s="256"/>
      <c r="BA19" s="256"/>
      <c r="BB19" s="56"/>
      <c r="BC19" s="247"/>
      <c r="BD19" s="250"/>
      <c r="BE19" s="251"/>
      <c r="BF19" s="253"/>
      <c r="BG19" s="256"/>
      <c r="BH19" s="256"/>
      <c r="BI19" s="56"/>
      <c r="BJ19" s="247"/>
      <c r="BK19" s="250"/>
      <c r="BL19" s="251"/>
      <c r="BM19" s="253"/>
      <c r="BN19" s="256"/>
      <c r="BO19" s="256"/>
      <c r="BP19" s="56"/>
      <c r="BQ19" s="247"/>
      <c r="BR19" s="250"/>
      <c r="BS19" s="251"/>
      <c r="BT19" s="253"/>
      <c r="BU19" s="256"/>
      <c r="BV19" s="257"/>
    </row>
    <row r="20" spans="2:74" ht="15" customHeight="1" thickBot="1">
      <c r="B20" s="294"/>
      <c r="C20" s="295"/>
      <c r="D20" s="307"/>
      <c r="E20" s="304"/>
      <c r="F20" s="304"/>
      <c r="G20" s="304"/>
      <c r="H20" s="304"/>
      <c r="I20" s="304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6"/>
      <c r="AM20" s="294"/>
      <c r="AN20" s="295"/>
      <c r="AO20" s="307"/>
      <c r="AP20" s="304"/>
      <c r="AQ20" s="304"/>
      <c r="AR20" s="304"/>
      <c r="AS20" s="304"/>
      <c r="AT20" s="304"/>
      <c r="AU20" s="305"/>
      <c r="AV20" s="305"/>
      <c r="AW20" s="305"/>
      <c r="AX20" s="305"/>
      <c r="AY20" s="305"/>
      <c r="AZ20" s="305"/>
      <c r="BA20" s="305"/>
      <c r="BB20" s="305"/>
      <c r="BC20" s="305"/>
      <c r="BD20" s="305"/>
      <c r="BE20" s="305"/>
      <c r="BF20" s="305"/>
      <c r="BG20" s="305"/>
      <c r="BH20" s="305"/>
      <c r="BI20" s="305"/>
      <c r="BJ20" s="305"/>
      <c r="BK20" s="305"/>
      <c r="BL20" s="305"/>
      <c r="BM20" s="305"/>
      <c r="BN20" s="305"/>
      <c r="BO20" s="305"/>
      <c r="BP20" s="305"/>
      <c r="BQ20" s="305"/>
      <c r="BR20" s="305"/>
      <c r="BS20" s="305"/>
      <c r="BT20" s="305"/>
      <c r="BU20" s="305"/>
      <c r="BV20" s="306"/>
    </row>
    <row r="21" spans="2:74" ht="15" customHeight="1">
      <c r="C21" s="9"/>
      <c r="D21" s="10"/>
      <c r="E21" s="9"/>
      <c r="F21" s="9"/>
      <c r="G21" s="9"/>
      <c r="H21" s="9"/>
      <c r="I21" s="9"/>
      <c r="K21" s="10"/>
      <c r="L21" s="9"/>
      <c r="M21" s="9"/>
      <c r="N21" s="9"/>
      <c r="O21" s="9"/>
      <c r="P21" s="9"/>
      <c r="R21" s="10"/>
      <c r="S21" s="9"/>
      <c r="T21" s="9"/>
      <c r="U21" s="9"/>
      <c r="V21" s="9"/>
      <c r="W21" s="9"/>
      <c r="Y21" s="10"/>
      <c r="Z21" s="9"/>
      <c r="AA21" s="9"/>
      <c r="AB21" s="9"/>
      <c r="AC21" s="9"/>
      <c r="AD21" s="9"/>
      <c r="AF21" s="10"/>
      <c r="AG21" s="9"/>
      <c r="AH21" s="9"/>
      <c r="AI21" s="9"/>
      <c r="AJ21" s="9"/>
      <c r="AK21" s="9"/>
      <c r="AN21" s="9"/>
      <c r="AO21" s="10"/>
      <c r="AP21" s="9"/>
      <c r="AQ21" s="9"/>
      <c r="AR21" s="9"/>
      <c r="AS21" s="9"/>
      <c r="AT21" s="9"/>
      <c r="AV21" s="10"/>
      <c r="AW21" s="9"/>
      <c r="AX21" s="9"/>
      <c r="AY21" s="9"/>
      <c r="AZ21" s="9"/>
      <c r="BA21" s="9"/>
      <c r="BC21" s="10"/>
      <c r="BD21" s="9"/>
      <c r="BE21" s="9"/>
      <c r="BF21" s="9"/>
      <c r="BG21" s="9"/>
      <c r="BH21" s="9"/>
      <c r="BJ21" s="10"/>
      <c r="BK21" s="9"/>
      <c r="BL21" s="9"/>
      <c r="BM21" s="9"/>
      <c r="BN21" s="9"/>
      <c r="BO21" s="9"/>
      <c r="BQ21" s="10"/>
      <c r="BR21" s="9"/>
      <c r="BS21" s="9"/>
      <c r="BT21" s="9"/>
      <c r="BU21" s="9"/>
      <c r="BV21" s="9"/>
    </row>
    <row r="22" spans="2:74" s="9" customFormat="1" ht="15" customHeight="1">
      <c r="D22" s="10"/>
      <c r="K22" s="10"/>
      <c r="R22" s="10"/>
      <c r="Y22" s="10"/>
      <c r="AF22" s="10"/>
      <c r="AO22" s="10"/>
      <c r="AV22" s="10"/>
      <c r="BC22" s="10"/>
      <c r="BJ22" s="10"/>
      <c r="BQ22" s="10"/>
    </row>
    <row r="23" spans="2:74" s="9" customFormat="1" ht="15" customHeight="1">
      <c r="D23" s="10"/>
      <c r="K23" s="10"/>
      <c r="R23" s="10"/>
      <c r="Y23" s="10"/>
      <c r="AF23" s="10"/>
      <c r="AO23" s="10"/>
      <c r="AV23" s="10"/>
      <c r="BC23" s="10"/>
      <c r="BJ23" s="10"/>
      <c r="BQ23" s="10"/>
    </row>
    <row r="24" spans="2:74" s="9" customFormat="1" ht="15" customHeight="1">
      <c r="D24" s="10"/>
      <c r="K24" s="10"/>
      <c r="R24" s="10"/>
      <c r="Y24" s="10"/>
      <c r="AF24" s="10"/>
      <c r="AO24" s="10"/>
      <c r="AV24" s="10"/>
      <c r="BC24" s="10"/>
      <c r="BJ24" s="10"/>
      <c r="BQ24" s="10"/>
    </row>
    <row r="25" spans="2:74" s="9" customFormat="1" ht="15" customHeight="1">
      <c r="D25" s="10"/>
      <c r="K25" s="10"/>
      <c r="R25" s="10"/>
      <c r="Y25" s="10"/>
      <c r="AF25" s="10"/>
      <c r="AO25" s="10"/>
      <c r="AV25" s="10"/>
      <c r="BC25" s="10"/>
      <c r="BJ25" s="10"/>
      <c r="BQ25" s="10"/>
    </row>
    <row r="26" spans="2:74" s="9" customFormat="1" ht="15" customHeight="1">
      <c r="D26" s="10"/>
      <c r="K26" s="10"/>
      <c r="R26" s="10"/>
      <c r="Y26" s="10"/>
      <c r="AF26" s="10"/>
      <c r="AO26" s="10"/>
      <c r="AV26" s="10"/>
      <c r="BC26" s="10"/>
      <c r="BJ26" s="10"/>
      <c r="BQ26" s="10"/>
    </row>
    <row r="27" spans="2:74" s="9" customFormat="1" ht="15" customHeight="1">
      <c r="D27" s="10"/>
      <c r="K27" s="10"/>
      <c r="R27" s="10"/>
      <c r="Y27" s="10"/>
      <c r="AF27" s="10"/>
      <c r="AO27" s="10"/>
      <c r="AV27" s="10"/>
      <c r="BC27" s="10"/>
      <c r="BJ27" s="10"/>
      <c r="BQ27" s="10"/>
    </row>
    <row r="28" spans="2:74" s="9" customFormat="1" ht="15" customHeight="1">
      <c r="D28" s="10"/>
      <c r="K28" s="10"/>
      <c r="R28" s="10"/>
      <c r="Y28" s="10"/>
      <c r="AF28" s="10"/>
      <c r="AO28" s="10"/>
      <c r="AV28" s="10"/>
      <c r="BC28" s="10"/>
      <c r="BJ28" s="10"/>
      <c r="BQ28" s="10"/>
    </row>
    <row r="29" spans="2:74" s="9" customFormat="1">
      <c r="D29" s="10"/>
      <c r="K29" s="10"/>
      <c r="R29" s="10"/>
      <c r="Y29" s="10"/>
      <c r="AF29" s="10"/>
      <c r="AO29" s="10"/>
      <c r="AV29" s="10"/>
      <c r="BC29" s="10"/>
      <c r="BJ29" s="10"/>
      <c r="BQ29" s="10"/>
    </row>
    <row r="30" spans="2:74" s="9" customFormat="1">
      <c r="D30" s="10"/>
      <c r="K30" s="10"/>
      <c r="R30" s="10"/>
      <c r="Y30" s="10"/>
      <c r="AF30" s="10"/>
      <c r="AO30" s="10"/>
      <c r="AV30" s="10"/>
      <c r="BC30" s="10"/>
      <c r="BJ30" s="10"/>
      <c r="BQ30" s="10"/>
    </row>
    <row r="31" spans="2:74" s="9" customFormat="1">
      <c r="D31" s="10"/>
      <c r="K31" s="10"/>
      <c r="R31" s="10"/>
      <c r="Y31" s="10"/>
      <c r="AF31" s="10"/>
      <c r="AO31" s="10"/>
      <c r="AV31" s="10"/>
      <c r="BC31" s="10"/>
      <c r="BJ31" s="10"/>
      <c r="BQ31" s="10"/>
    </row>
    <row r="32" spans="2:74" s="9" customFormat="1">
      <c r="D32" s="10"/>
      <c r="K32" s="10"/>
      <c r="R32" s="10"/>
      <c r="Y32" s="10"/>
      <c r="AF32" s="10"/>
      <c r="AO32" s="10"/>
      <c r="AV32" s="10"/>
      <c r="BC32" s="10"/>
      <c r="BJ32" s="10"/>
      <c r="BQ32" s="10"/>
    </row>
    <row r="33" spans="2:74" s="9" customFormat="1">
      <c r="D33" s="10"/>
      <c r="K33" s="10"/>
      <c r="R33" s="10"/>
      <c r="Y33" s="10"/>
      <c r="AF33" s="10"/>
      <c r="AO33" s="10"/>
      <c r="AV33" s="10"/>
      <c r="BC33" s="10"/>
      <c r="BJ33" s="10"/>
      <c r="BQ33" s="10"/>
    </row>
    <row r="34" spans="2:74" s="9" customFormat="1">
      <c r="D34" s="10"/>
      <c r="K34" s="10"/>
      <c r="R34" s="10"/>
      <c r="Y34" s="10"/>
      <c r="AF34" s="10"/>
      <c r="AO34" s="10"/>
      <c r="AV34" s="10"/>
      <c r="BC34" s="10"/>
      <c r="BJ34" s="10"/>
      <c r="BQ34" s="10"/>
    </row>
    <row r="35" spans="2:74" ht="15" customHeight="1">
      <c r="B35" s="301" t="s">
        <v>24</v>
      </c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M35" s="301" t="s">
        <v>24</v>
      </c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1"/>
      <c r="BS35" s="301"/>
      <c r="BT35" s="301"/>
      <c r="BU35" s="301"/>
      <c r="BV35" s="301"/>
    </row>
    <row r="36" spans="2:74" ht="15" customHeight="1"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1"/>
      <c r="BO36" s="301"/>
      <c r="BP36" s="301"/>
      <c r="BQ36" s="301"/>
      <c r="BR36" s="301"/>
      <c r="BS36" s="301"/>
      <c r="BT36" s="301"/>
      <c r="BU36" s="301"/>
      <c r="BV36" s="301"/>
    </row>
    <row r="37" spans="2:74" ht="15" customHeight="1">
      <c r="B37" s="320" t="s">
        <v>15</v>
      </c>
      <c r="C37" s="321"/>
      <c r="D37" s="317" t="str">
        <f>'NK 17-18 F1'!AO37</f>
        <v>Mathieu Robert</v>
      </c>
      <c r="E37" s="318"/>
      <c r="F37" s="318"/>
      <c r="G37" s="318"/>
      <c r="H37" s="318"/>
      <c r="I37" s="318"/>
      <c r="J37" s="155"/>
      <c r="K37" s="317" t="str">
        <f>'NK 17-18 F1'!AF71</f>
        <v>Marco Wolfs</v>
      </c>
      <c r="L37" s="318"/>
      <c r="M37" s="318"/>
      <c r="N37" s="318"/>
      <c r="O37" s="318"/>
      <c r="P37" s="318"/>
      <c r="Q37" s="155"/>
      <c r="R37" s="317" t="str">
        <f>'NK 17-18 F1'!BC71</f>
        <v>Henk Boltjes</v>
      </c>
      <c r="S37" s="318"/>
      <c r="T37" s="318"/>
      <c r="U37" s="318"/>
      <c r="V37" s="318"/>
      <c r="W37" s="318"/>
      <c r="X37" s="155"/>
      <c r="Y37" s="317" t="str">
        <f>'NK 17-18 F1'!AF3</f>
        <v>Johan Jansink</v>
      </c>
      <c r="Z37" s="318"/>
      <c r="AA37" s="318"/>
      <c r="AB37" s="318"/>
      <c r="AC37" s="318"/>
      <c r="AD37" s="318"/>
      <c r="AE37" s="155"/>
      <c r="AF37" s="317" t="str">
        <f>'NK 17-18 F1'!BC3</f>
        <v>Ria van de Ven-L</v>
      </c>
      <c r="AG37" s="318"/>
      <c r="AH37" s="318"/>
      <c r="AI37" s="318"/>
      <c r="AJ37" s="318"/>
      <c r="AK37" s="319"/>
      <c r="AM37" s="320" t="s">
        <v>15</v>
      </c>
      <c r="AN37" s="321"/>
      <c r="AO37" s="317" t="str">
        <f>'NK 17-18 F1'!Y37</f>
        <v>Roy Zielemans</v>
      </c>
      <c r="AP37" s="318"/>
      <c r="AQ37" s="318"/>
      <c r="AR37" s="318"/>
      <c r="AS37" s="318"/>
      <c r="AT37" s="318"/>
      <c r="AU37" s="155"/>
      <c r="AV37" s="317" t="str">
        <f>'NK 17-18 F1'!BQ37</f>
        <v>Frank Trappmann</v>
      </c>
      <c r="AW37" s="318"/>
      <c r="AX37" s="318"/>
      <c r="AY37" s="318"/>
      <c r="AZ37" s="318"/>
      <c r="BA37" s="318"/>
      <c r="BB37" s="155"/>
      <c r="BC37" s="317" t="str">
        <f>'NK 17-18 F1'!R71</f>
        <v>Alex ter Weele</v>
      </c>
      <c r="BD37" s="318"/>
      <c r="BE37" s="318"/>
      <c r="BF37" s="318"/>
      <c r="BG37" s="318"/>
      <c r="BH37" s="318"/>
      <c r="BI37" s="155"/>
      <c r="BJ37" s="317" t="str">
        <f>'NK 17-18 F1'!AO71</f>
        <v>Hans Mager</v>
      </c>
      <c r="BK37" s="318"/>
      <c r="BL37" s="318"/>
      <c r="BM37" s="318"/>
      <c r="BN37" s="318"/>
      <c r="BO37" s="318"/>
      <c r="BP37" s="155"/>
      <c r="BQ37" s="317" t="str">
        <f>'NK 17-18 F1'!K3</f>
        <v>Erik Wennekes</v>
      </c>
      <c r="BR37" s="318"/>
      <c r="BS37" s="318"/>
      <c r="BT37" s="318"/>
      <c r="BU37" s="318"/>
      <c r="BV37" s="319"/>
    </row>
    <row r="38" spans="2:74" ht="15" customHeight="1">
      <c r="B38" s="322" t="s">
        <v>20</v>
      </c>
      <c r="C38" s="323"/>
      <c r="D38" s="279" t="s">
        <v>4</v>
      </c>
      <c r="E38" s="20" t="s">
        <v>0</v>
      </c>
      <c r="F38" s="20" t="s">
        <v>0</v>
      </c>
      <c r="G38" s="277" t="s">
        <v>5</v>
      </c>
      <c r="H38" s="278" t="s">
        <v>5</v>
      </c>
      <c r="I38" s="53" t="s">
        <v>1</v>
      </c>
      <c r="J38" s="52"/>
      <c r="K38" s="280" t="s">
        <v>4</v>
      </c>
      <c r="L38" s="20" t="s">
        <v>0</v>
      </c>
      <c r="M38" s="20" t="s">
        <v>0</v>
      </c>
      <c r="N38" s="277" t="s">
        <v>5</v>
      </c>
      <c r="O38" s="278" t="s">
        <v>5</v>
      </c>
      <c r="P38" s="49" t="s">
        <v>1</v>
      </c>
      <c r="Q38" s="52"/>
      <c r="R38" s="279" t="s">
        <v>4</v>
      </c>
      <c r="S38" s="20" t="s">
        <v>0</v>
      </c>
      <c r="T38" s="20" t="s">
        <v>0</v>
      </c>
      <c r="U38" s="277" t="s">
        <v>5</v>
      </c>
      <c r="V38" s="278" t="s">
        <v>5</v>
      </c>
      <c r="W38" s="49" t="s">
        <v>1</v>
      </c>
      <c r="X38" s="52"/>
      <c r="Y38" s="279" t="s">
        <v>4</v>
      </c>
      <c r="Z38" s="20" t="s">
        <v>0</v>
      </c>
      <c r="AA38" s="20" t="s">
        <v>0</v>
      </c>
      <c r="AB38" s="277" t="s">
        <v>5</v>
      </c>
      <c r="AC38" s="278" t="s">
        <v>5</v>
      </c>
      <c r="AD38" s="49" t="s">
        <v>1</v>
      </c>
      <c r="AE38" s="52"/>
      <c r="AF38" s="279" t="s">
        <v>4</v>
      </c>
      <c r="AG38" s="20" t="s">
        <v>0</v>
      </c>
      <c r="AH38" s="20" t="s">
        <v>0</v>
      </c>
      <c r="AI38" s="277" t="s">
        <v>5</v>
      </c>
      <c r="AJ38" s="278" t="s">
        <v>5</v>
      </c>
      <c r="AK38" s="49" t="s">
        <v>1</v>
      </c>
      <c r="AM38" s="322" t="s">
        <v>21</v>
      </c>
      <c r="AN38" s="323"/>
      <c r="AO38" s="279" t="s">
        <v>4</v>
      </c>
      <c r="AP38" s="20" t="s">
        <v>0</v>
      </c>
      <c r="AQ38" s="20" t="s">
        <v>0</v>
      </c>
      <c r="AR38" s="277" t="s">
        <v>5</v>
      </c>
      <c r="AS38" s="278" t="s">
        <v>5</v>
      </c>
      <c r="AT38" s="53" t="s">
        <v>1</v>
      </c>
      <c r="AU38" s="52"/>
      <c r="AV38" s="280" t="s">
        <v>4</v>
      </c>
      <c r="AW38" s="20" t="s">
        <v>0</v>
      </c>
      <c r="AX38" s="20" t="s">
        <v>0</v>
      </c>
      <c r="AY38" s="277" t="s">
        <v>5</v>
      </c>
      <c r="AZ38" s="278" t="s">
        <v>5</v>
      </c>
      <c r="BA38" s="49" t="s">
        <v>1</v>
      </c>
      <c r="BB38" s="52"/>
      <c r="BC38" s="279" t="s">
        <v>4</v>
      </c>
      <c r="BD38" s="20" t="s">
        <v>0</v>
      </c>
      <c r="BE38" s="20" t="s">
        <v>0</v>
      </c>
      <c r="BF38" s="277" t="s">
        <v>5</v>
      </c>
      <c r="BG38" s="278" t="s">
        <v>5</v>
      </c>
      <c r="BH38" s="49" t="s">
        <v>1</v>
      </c>
      <c r="BI38" s="52"/>
      <c r="BJ38" s="279" t="s">
        <v>4</v>
      </c>
      <c r="BK38" s="20" t="s">
        <v>0</v>
      </c>
      <c r="BL38" s="20" t="s">
        <v>0</v>
      </c>
      <c r="BM38" s="277" t="s">
        <v>5</v>
      </c>
      <c r="BN38" s="278" t="s">
        <v>5</v>
      </c>
      <c r="BO38" s="49" t="s">
        <v>1</v>
      </c>
      <c r="BP38" s="52"/>
      <c r="BQ38" s="279" t="s">
        <v>4</v>
      </c>
      <c r="BR38" s="20" t="s">
        <v>0</v>
      </c>
      <c r="BS38" s="20" t="s">
        <v>0</v>
      </c>
      <c r="BT38" s="277" t="s">
        <v>5</v>
      </c>
      <c r="BU38" s="278" t="s">
        <v>5</v>
      </c>
      <c r="BV38" s="49" t="s">
        <v>1</v>
      </c>
    </row>
    <row r="39" spans="2:74" ht="15" customHeight="1" thickBot="1">
      <c r="B39" s="324"/>
      <c r="C39" s="325"/>
      <c r="D39" s="279"/>
      <c r="E39" s="11" t="s">
        <v>2</v>
      </c>
      <c r="F39" s="12" t="s">
        <v>3</v>
      </c>
      <c r="G39" s="277"/>
      <c r="H39" s="278"/>
      <c r="I39" s="53" t="s">
        <v>0</v>
      </c>
      <c r="J39" s="52"/>
      <c r="K39" s="280"/>
      <c r="L39" s="11" t="s">
        <v>2</v>
      </c>
      <c r="M39" s="12" t="s">
        <v>3</v>
      </c>
      <c r="N39" s="277"/>
      <c r="O39" s="278"/>
      <c r="P39" s="49" t="s">
        <v>0</v>
      </c>
      <c r="Q39" s="52"/>
      <c r="R39" s="279"/>
      <c r="S39" s="11" t="s">
        <v>2</v>
      </c>
      <c r="T39" s="12" t="s">
        <v>3</v>
      </c>
      <c r="U39" s="277"/>
      <c r="V39" s="278"/>
      <c r="W39" s="49" t="s">
        <v>0</v>
      </c>
      <c r="X39" s="52"/>
      <c r="Y39" s="279"/>
      <c r="Z39" s="11" t="s">
        <v>2</v>
      </c>
      <c r="AA39" s="12" t="s">
        <v>3</v>
      </c>
      <c r="AB39" s="277"/>
      <c r="AC39" s="278"/>
      <c r="AD39" s="49" t="s">
        <v>0</v>
      </c>
      <c r="AE39" s="52"/>
      <c r="AF39" s="279"/>
      <c r="AG39" s="11" t="s">
        <v>2</v>
      </c>
      <c r="AH39" s="12" t="s">
        <v>3</v>
      </c>
      <c r="AI39" s="277"/>
      <c r="AJ39" s="278"/>
      <c r="AK39" s="49" t="s">
        <v>0</v>
      </c>
      <c r="AM39" s="324"/>
      <c r="AN39" s="325"/>
      <c r="AO39" s="279"/>
      <c r="AP39" s="11" t="s">
        <v>2</v>
      </c>
      <c r="AQ39" s="12" t="s">
        <v>3</v>
      </c>
      <c r="AR39" s="277"/>
      <c r="AS39" s="278"/>
      <c r="AT39" s="53" t="s">
        <v>0</v>
      </c>
      <c r="AU39" s="52"/>
      <c r="AV39" s="280"/>
      <c r="AW39" s="11" t="s">
        <v>2</v>
      </c>
      <c r="AX39" s="12" t="s">
        <v>3</v>
      </c>
      <c r="AY39" s="277"/>
      <c r="AZ39" s="278"/>
      <c r="BA39" s="49" t="s">
        <v>0</v>
      </c>
      <c r="BB39" s="52"/>
      <c r="BC39" s="279"/>
      <c r="BD39" s="11" t="s">
        <v>2</v>
      </c>
      <c r="BE39" s="12" t="s">
        <v>3</v>
      </c>
      <c r="BF39" s="277"/>
      <c r="BG39" s="278"/>
      <c r="BH39" s="49" t="s">
        <v>0</v>
      </c>
      <c r="BI39" s="52"/>
      <c r="BJ39" s="279"/>
      <c r="BK39" s="11" t="s">
        <v>2</v>
      </c>
      <c r="BL39" s="12" t="s">
        <v>3</v>
      </c>
      <c r="BM39" s="277"/>
      <c r="BN39" s="278"/>
      <c r="BO39" s="49" t="s">
        <v>0</v>
      </c>
      <c r="BP39" s="52"/>
      <c r="BQ39" s="279"/>
      <c r="BR39" s="11" t="s">
        <v>2</v>
      </c>
      <c r="BS39" s="12" t="s">
        <v>3</v>
      </c>
      <c r="BT39" s="277"/>
      <c r="BU39" s="278"/>
      <c r="BV39" s="49" t="s">
        <v>0</v>
      </c>
    </row>
    <row r="40" spans="2:74" ht="15" customHeight="1">
      <c r="B40" s="274">
        <v>1</v>
      </c>
      <c r="C40" s="50" t="s">
        <v>335</v>
      </c>
      <c r="D40" s="310"/>
      <c r="E40" s="311"/>
      <c r="F40" s="311"/>
      <c r="G40" s="311"/>
      <c r="H40" s="311"/>
      <c r="I40" s="312"/>
      <c r="J40" s="156"/>
      <c r="K40" s="107">
        <v>1</v>
      </c>
      <c r="L40" s="15">
        <v>50</v>
      </c>
      <c r="M40" s="15">
        <v>32</v>
      </c>
      <c r="N40" s="242">
        <v>2</v>
      </c>
      <c r="O40" s="242">
        <v>0</v>
      </c>
      <c r="P40" s="234">
        <v>3</v>
      </c>
      <c r="Q40" s="156"/>
      <c r="R40" s="107">
        <v>1</v>
      </c>
      <c r="S40" s="15">
        <v>41</v>
      </c>
      <c r="T40" s="15">
        <v>50</v>
      </c>
      <c r="U40" s="242">
        <v>0</v>
      </c>
      <c r="V40" s="242">
        <v>2</v>
      </c>
      <c r="W40" s="234">
        <v>0</v>
      </c>
      <c r="X40" s="156"/>
      <c r="Y40" s="107">
        <v>1</v>
      </c>
      <c r="Z40" s="15">
        <v>49</v>
      </c>
      <c r="AA40" s="15">
        <v>50</v>
      </c>
      <c r="AB40" s="242"/>
      <c r="AC40" s="242">
        <v>2</v>
      </c>
      <c r="AD40" s="234"/>
      <c r="AE40" s="156"/>
      <c r="AF40" s="107">
        <v>1</v>
      </c>
      <c r="AG40" s="15">
        <v>50</v>
      </c>
      <c r="AH40" s="15">
        <v>45</v>
      </c>
      <c r="AI40" s="242">
        <v>2</v>
      </c>
      <c r="AJ40" s="242">
        <v>0</v>
      </c>
      <c r="AK40" s="244">
        <v>3</v>
      </c>
      <c r="AM40" s="274">
        <v>1</v>
      </c>
      <c r="AN40" s="50" t="s">
        <v>332</v>
      </c>
      <c r="AO40" s="310"/>
      <c r="AP40" s="311"/>
      <c r="AQ40" s="311"/>
      <c r="AR40" s="311"/>
      <c r="AS40" s="311"/>
      <c r="AT40" s="312"/>
      <c r="AU40" s="156"/>
      <c r="AV40" s="107">
        <v>1</v>
      </c>
      <c r="AW40" s="15">
        <v>16</v>
      </c>
      <c r="AX40" s="15">
        <v>50</v>
      </c>
      <c r="AY40" s="242">
        <v>0</v>
      </c>
      <c r="AZ40" s="242">
        <v>2</v>
      </c>
      <c r="BA40" s="234">
        <v>0</v>
      </c>
      <c r="BB40" s="156"/>
      <c r="BC40" s="107">
        <v>1</v>
      </c>
      <c r="BD40" s="15">
        <v>31</v>
      </c>
      <c r="BE40" s="15">
        <v>50</v>
      </c>
      <c r="BF40" s="242">
        <v>1</v>
      </c>
      <c r="BG40" s="242">
        <v>1</v>
      </c>
      <c r="BH40" s="234">
        <v>1</v>
      </c>
      <c r="BI40" s="156"/>
      <c r="BJ40" s="107">
        <v>1</v>
      </c>
      <c r="BK40" s="15">
        <v>38</v>
      </c>
      <c r="BL40" s="15">
        <v>50</v>
      </c>
      <c r="BM40" s="242">
        <v>0</v>
      </c>
      <c r="BN40" s="242">
        <v>2</v>
      </c>
      <c r="BO40" s="234">
        <v>0</v>
      </c>
      <c r="BP40" s="156"/>
      <c r="BQ40" s="107">
        <v>1</v>
      </c>
      <c r="BR40" s="15">
        <v>16</v>
      </c>
      <c r="BS40" s="15">
        <v>50</v>
      </c>
      <c r="BT40" s="242">
        <v>1</v>
      </c>
      <c r="BU40" s="242">
        <v>1</v>
      </c>
      <c r="BV40" s="244">
        <v>1</v>
      </c>
    </row>
    <row r="41" spans="2:74" ht="15" customHeight="1" thickBot="1">
      <c r="B41" s="275"/>
      <c r="C41" s="51" t="s">
        <v>336</v>
      </c>
      <c r="D41" s="313"/>
      <c r="E41" s="314"/>
      <c r="F41" s="314"/>
      <c r="G41" s="314"/>
      <c r="H41" s="314"/>
      <c r="I41" s="315"/>
      <c r="J41" s="156"/>
      <c r="K41" s="108">
        <v>2</v>
      </c>
      <c r="L41" s="105">
        <v>50</v>
      </c>
      <c r="M41" s="105">
        <v>23</v>
      </c>
      <c r="N41" s="243"/>
      <c r="O41" s="243"/>
      <c r="P41" s="235"/>
      <c r="Q41" s="156"/>
      <c r="R41" s="108">
        <v>2</v>
      </c>
      <c r="S41" s="105">
        <v>22</v>
      </c>
      <c r="T41" s="105">
        <v>50</v>
      </c>
      <c r="U41" s="243"/>
      <c r="V41" s="243"/>
      <c r="W41" s="235"/>
      <c r="X41" s="156"/>
      <c r="Y41" s="108">
        <v>2</v>
      </c>
      <c r="Z41" s="105">
        <v>16</v>
      </c>
      <c r="AA41" s="105">
        <v>50</v>
      </c>
      <c r="AB41" s="243"/>
      <c r="AC41" s="243"/>
      <c r="AD41" s="235"/>
      <c r="AE41" s="156"/>
      <c r="AF41" s="108">
        <v>2</v>
      </c>
      <c r="AG41" s="105">
        <v>50</v>
      </c>
      <c r="AH41" s="105">
        <v>45</v>
      </c>
      <c r="AI41" s="243"/>
      <c r="AJ41" s="243"/>
      <c r="AK41" s="245"/>
      <c r="AM41" s="275"/>
      <c r="AN41" s="51" t="s">
        <v>333</v>
      </c>
      <c r="AO41" s="313"/>
      <c r="AP41" s="314"/>
      <c r="AQ41" s="314"/>
      <c r="AR41" s="314"/>
      <c r="AS41" s="314"/>
      <c r="AT41" s="315"/>
      <c r="AU41" s="156"/>
      <c r="AV41" s="108">
        <v>2</v>
      </c>
      <c r="AW41" s="105">
        <v>22</v>
      </c>
      <c r="AX41" s="105">
        <v>50</v>
      </c>
      <c r="AY41" s="243"/>
      <c r="AZ41" s="243"/>
      <c r="BA41" s="235"/>
      <c r="BB41" s="156"/>
      <c r="BC41" s="108">
        <v>2</v>
      </c>
      <c r="BD41" s="105">
        <v>50</v>
      </c>
      <c r="BE41" s="105">
        <v>46</v>
      </c>
      <c r="BF41" s="243"/>
      <c r="BG41" s="243"/>
      <c r="BH41" s="235"/>
      <c r="BI41" s="156"/>
      <c r="BJ41" s="108">
        <v>2</v>
      </c>
      <c r="BK41" s="105">
        <v>20</v>
      </c>
      <c r="BL41" s="105">
        <v>50</v>
      </c>
      <c r="BM41" s="243"/>
      <c r="BN41" s="243"/>
      <c r="BO41" s="235"/>
      <c r="BP41" s="156"/>
      <c r="BQ41" s="108">
        <v>2</v>
      </c>
      <c r="BR41" s="105">
        <v>50</v>
      </c>
      <c r="BS41" s="105">
        <v>49</v>
      </c>
      <c r="BT41" s="243"/>
      <c r="BU41" s="243"/>
      <c r="BV41" s="245"/>
    </row>
    <row r="42" spans="2:74" ht="15" customHeight="1">
      <c r="B42" s="274">
        <v>2</v>
      </c>
      <c r="C42" s="50" t="s">
        <v>311</v>
      </c>
      <c r="D42" s="107">
        <v>1</v>
      </c>
      <c r="E42" s="15">
        <f>M40</f>
        <v>32</v>
      </c>
      <c r="F42" s="15">
        <f>L40</f>
        <v>50</v>
      </c>
      <c r="G42" s="242">
        <f>O40</f>
        <v>0</v>
      </c>
      <c r="H42" s="242">
        <f>N40</f>
        <v>2</v>
      </c>
      <c r="I42" s="234">
        <v>0</v>
      </c>
      <c r="J42" s="157"/>
      <c r="K42" s="310"/>
      <c r="L42" s="311"/>
      <c r="M42" s="311"/>
      <c r="N42" s="311"/>
      <c r="O42" s="311"/>
      <c r="P42" s="312"/>
      <c r="Q42" s="157"/>
      <c r="R42" s="107">
        <v>1</v>
      </c>
      <c r="S42" s="15">
        <v>15</v>
      </c>
      <c r="T42" s="15">
        <v>50</v>
      </c>
      <c r="U42" s="242">
        <v>1</v>
      </c>
      <c r="V42" s="242">
        <v>1</v>
      </c>
      <c r="W42" s="234">
        <v>1</v>
      </c>
      <c r="X42" s="157"/>
      <c r="Y42" s="107">
        <v>1</v>
      </c>
      <c r="Z42" s="15">
        <v>20</v>
      </c>
      <c r="AA42" s="15">
        <v>50</v>
      </c>
      <c r="AB42" s="242">
        <v>0</v>
      </c>
      <c r="AC42" s="242">
        <v>2</v>
      </c>
      <c r="AD42" s="234"/>
      <c r="AE42" s="157"/>
      <c r="AF42" s="107">
        <v>1</v>
      </c>
      <c r="AG42" s="15">
        <v>18</v>
      </c>
      <c r="AH42" s="15">
        <v>50</v>
      </c>
      <c r="AI42" s="242">
        <v>0</v>
      </c>
      <c r="AJ42" s="242">
        <v>2</v>
      </c>
      <c r="AK42" s="244">
        <v>0</v>
      </c>
      <c r="AM42" s="274">
        <v>2</v>
      </c>
      <c r="AN42" s="50" t="s">
        <v>343</v>
      </c>
      <c r="AO42" s="107">
        <v>1</v>
      </c>
      <c r="AP42" s="15">
        <f>AX40</f>
        <v>50</v>
      </c>
      <c r="AQ42" s="15">
        <f>AW40</f>
        <v>16</v>
      </c>
      <c r="AR42" s="242">
        <f>AZ40</f>
        <v>2</v>
      </c>
      <c r="AS42" s="242">
        <f>AY40</f>
        <v>0</v>
      </c>
      <c r="AT42" s="234">
        <v>3</v>
      </c>
      <c r="AU42" s="157"/>
      <c r="AV42" s="310"/>
      <c r="AW42" s="311"/>
      <c r="AX42" s="311"/>
      <c r="AY42" s="311"/>
      <c r="AZ42" s="311"/>
      <c r="BA42" s="312"/>
      <c r="BB42" s="157"/>
      <c r="BC42" s="107">
        <v>1</v>
      </c>
      <c r="BD42" s="15">
        <v>50</v>
      </c>
      <c r="BE42" s="15">
        <v>31</v>
      </c>
      <c r="BF42" s="242">
        <v>2</v>
      </c>
      <c r="BG42" s="242">
        <v>0</v>
      </c>
      <c r="BH42" s="234">
        <v>3</v>
      </c>
      <c r="BI42" s="157"/>
      <c r="BJ42" s="107">
        <v>1</v>
      </c>
      <c r="BK42" s="15">
        <v>25</v>
      </c>
      <c r="BL42" s="15">
        <v>50</v>
      </c>
      <c r="BM42" s="242">
        <v>0</v>
      </c>
      <c r="BN42" s="242">
        <v>2</v>
      </c>
      <c r="BO42" s="234">
        <v>0</v>
      </c>
      <c r="BP42" s="157"/>
      <c r="BQ42" s="107">
        <v>1</v>
      </c>
      <c r="BR42" s="15">
        <v>50</v>
      </c>
      <c r="BS42" s="15">
        <v>42</v>
      </c>
      <c r="BT42" s="242">
        <v>1</v>
      </c>
      <c r="BU42" s="242">
        <v>1</v>
      </c>
      <c r="BV42" s="244">
        <v>1</v>
      </c>
    </row>
    <row r="43" spans="2:74" ht="15" customHeight="1" thickBot="1">
      <c r="B43" s="275"/>
      <c r="C43" s="51" t="s">
        <v>352</v>
      </c>
      <c r="D43" s="108">
        <v>2</v>
      </c>
      <c r="E43" s="105">
        <f>M41</f>
        <v>23</v>
      </c>
      <c r="F43" s="105">
        <f>L41</f>
        <v>50</v>
      </c>
      <c r="G43" s="243"/>
      <c r="H43" s="243"/>
      <c r="I43" s="235"/>
      <c r="J43" s="157"/>
      <c r="K43" s="313"/>
      <c r="L43" s="314"/>
      <c r="M43" s="314"/>
      <c r="N43" s="314"/>
      <c r="O43" s="314"/>
      <c r="P43" s="315"/>
      <c r="Q43" s="157"/>
      <c r="R43" s="108">
        <v>2</v>
      </c>
      <c r="S43" s="105">
        <v>50</v>
      </c>
      <c r="T43" s="105">
        <v>28</v>
      </c>
      <c r="U43" s="243"/>
      <c r="V43" s="243"/>
      <c r="W43" s="235"/>
      <c r="X43" s="157"/>
      <c r="Y43" s="108">
        <v>2</v>
      </c>
      <c r="Z43" s="105">
        <v>37</v>
      </c>
      <c r="AA43" s="105">
        <v>50</v>
      </c>
      <c r="AB43" s="243"/>
      <c r="AC43" s="243"/>
      <c r="AD43" s="235"/>
      <c r="AE43" s="157"/>
      <c r="AF43" s="108">
        <v>2</v>
      </c>
      <c r="AG43" s="105">
        <v>46</v>
      </c>
      <c r="AH43" s="105">
        <v>50</v>
      </c>
      <c r="AI43" s="243"/>
      <c r="AJ43" s="243"/>
      <c r="AK43" s="245"/>
      <c r="AM43" s="275"/>
      <c r="AN43" s="51" t="s">
        <v>344</v>
      </c>
      <c r="AO43" s="108">
        <v>2</v>
      </c>
      <c r="AP43" s="105">
        <f>AX41</f>
        <v>50</v>
      </c>
      <c r="AQ43" s="105">
        <f>AW41</f>
        <v>22</v>
      </c>
      <c r="AR43" s="243"/>
      <c r="AS43" s="243"/>
      <c r="AT43" s="235"/>
      <c r="AU43" s="157"/>
      <c r="AV43" s="313"/>
      <c r="AW43" s="314"/>
      <c r="AX43" s="314"/>
      <c r="AY43" s="314"/>
      <c r="AZ43" s="314"/>
      <c r="BA43" s="315"/>
      <c r="BB43" s="157"/>
      <c r="BC43" s="108">
        <v>2</v>
      </c>
      <c r="BD43" s="105">
        <v>50</v>
      </c>
      <c r="BE43" s="105">
        <v>32</v>
      </c>
      <c r="BF43" s="243"/>
      <c r="BG43" s="243"/>
      <c r="BH43" s="235"/>
      <c r="BI43" s="157"/>
      <c r="BJ43" s="108">
        <v>2</v>
      </c>
      <c r="BK43" s="105">
        <v>14</v>
      </c>
      <c r="BL43" s="105">
        <v>50</v>
      </c>
      <c r="BM43" s="243"/>
      <c r="BN43" s="243"/>
      <c r="BO43" s="235"/>
      <c r="BP43" s="157"/>
      <c r="BQ43" s="108">
        <v>2</v>
      </c>
      <c r="BR43" s="105">
        <v>35</v>
      </c>
      <c r="BS43" s="105">
        <v>50</v>
      </c>
      <c r="BT43" s="243"/>
      <c r="BU43" s="243"/>
      <c r="BV43" s="245"/>
    </row>
    <row r="44" spans="2:74" ht="15" customHeight="1">
      <c r="B44" s="274">
        <v>3</v>
      </c>
      <c r="C44" s="50" t="s">
        <v>357</v>
      </c>
      <c r="D44" s="107">
        <v>1</v>
      </c>
      <c r="E44" s="15">
        <f>T40</f>
        <v>50</v>
      </c>
      <c r="F44" s="15">
        <f>S40</f>
        <v>41</v>
      </c>
      <c r="G44" s="242">
        <f>V40</f>
        <v>2</v>
      </c>
      <c r="H44" s="242">
        <f>U40</f>
        <v>0</v>
      </c>
      <c r="I44" s="234">
        <v>3</v>
      </c>
      <c r="J44" s="157"/>
      <c r="K44" s="107">
        <v>1</v>
      </c>
      <c r="L44" s="15">
        <f>T42</f>
        <v>50</v>
      </c>
      <c r="M44" s="15">
        <f>S42</f>
        <v>15</v>
      </c>
      <c r="N44" s="242">
        <f>V42</f>
        <v>1</v>
      </c>
      <c r="O44" s="242">
        <f>U42</f>
        <v>1</v>
      </c>
      <c r="P44" s="234">
        <v>1</v>
      </c>
      <c r="Q44" s="157"/>
      <c r="R44" s="310"/>
      <c r="S44" s="311"/>
      <c r="T44" s="311"/>
      <c r="U44" s="311"/>
      <c r="V44" s="311"/>
      <c r="W44" s="312"/>
      <c r="X44" s="157"/>
      <c r="Y44" s="107">
        <v>1</v>
      </c>
      <c r="Z44" s="15">
        <v>50</v>
      </c>
      <c r="AA44" s="15">
        <v>35</v>
      </c>
      <c r="AB44" s="242">
        <v>2</v>
      </c>
      <c r="AC44" s="242">
        <v>0</v>
      </c>
      <c r="AD44" s="234">
        <v>3</v>
      </c>
      <c r="AE44" s="157"/>
      <c r="AF44" s="107">
        <v>1</v>
      </c>
      <c r="AG44" s="15">
        <v>50</v>
      </c>
      <c r="AH44" s="15">
        <v>8</v>
      </c>
      <c r="AI44" s="242">
        <v>1</v>
      </c>
      <c r="AJ44" s="242">
        <v>1</v>
      </c>
      <c r="AK44" s="244">
        <v>1</v>
      </c>
      <c r="AM44" s="274">
        <v>3</v>
      </c>
      <c r="AN44" s="50" t="s">
        <v>348</v>
      </c>
      <c r="AO44" s="107">
        <v>1</v>
      </c>
      <c r="AP44" s="15">
        <f>BE40</f>
        <v>50</v>
      </c>
      <c r="AQ44" s="15">
        <f>BD40</f>
        <v>31</v>
      </c>
      <c r="AR44" s="242">
        <f>BG40</f>
        <v>1</v>
      </c>
      <c r="AS44" s="242">
        <f>BF40</f>
        <v>1</v>
      </c>
      <c r="AT44" s="234">
        <v>1</v>
      </c>
      <c r="AU44" s="157"/>
      <c r="AV44" s="107">
        <v>1</v>
      </c>
      <c r="AW44" s="15">
        <f>BE42</f>
        <v>31</v>
      </c>
      <c r="AX44" s="15">
        <f>BD42</f>
        <v>50</v>
      </c>
      <c r="AY44" s="242">
        <f>BG42</f>
        <v>0</v>
      </c>
      <c r="AZ44" s="242">
        <f>BF42</f>
        <v>2</v>
      </c>
      <c r="BA44" s="234">
        <v>0</v>
      </c>
      <c r="BB44" s="157"/>
      <c r="BC44" s="310"/>
      <c r="BD44" s="311"/>
      <c r="BE44" s="311"/>
      <c r="BF44" s="311"/>
      <c r="BG44" s="311"/>
      <c r="BH44" s="312"/>
      <c r="BI44" s="157"/>
      <c r="BJ44" s="107">
        <v>1</v>
      </c>
      <c r="BK44" s="15">
        <v>45</v>
      </c>
      <c r="BL44" s="15">
        <v>50</v>
      </c>
      <c r="BM44" s="242">
        <v>0</v>
      </c>
      <c r="BN44" s="242">
        <v>2</v>
      </c>
      <c r="BO44" s="234">
        <v>0</v>
      </c>
      <c r="BP44" s="157"/>
      <c r="BQ44" s="107">
        <v>1</v>
      </c>
      <c r="BR44" s="15">
        <v>50</v>
      </c>
      <c r="BS44" s="15">
        <v>39</v>
      </c>
      <c r="BT44" s="242">
        <v>1</v>
      </c>
      <c r="BU44" s="242">
        <v>1</v>
      </c>
      <c r="BV44" s="244">
        <v>1</v>
      </c>
    </row>
    <row r="45" spans="2:74" ht="15" customHeight="1" thickBot="1">
      <c r="B45" s="275"/>
      <c r="C45" s="51" t="s">
        <v>358</v>
      </c>
      <c r="D45" s="108">
        <v>2</v>
      </c>
      <c r="E45" s="105">
        <f>T41</f>
        <v>50</v>
      </c>
      <c r="F45" s="105">
        <f>S41</f>
        <v>22</v>
      </c>
      <c r="G45" s="243"/>
      <c r="H45" s="243"/>
      <c r="I45" s="235"/>
      <c r="J45" s="157"/>
      <c r="K45" s="108">
        <v>2</v>
      </c>
      <c r="L45" s="105">
        <f>T43</f>
        <v>28</v>
      </c>
      <c r="M45" s="105">
        <f>S43</f>
        <v>50</v>
      </c>
      <c r="N45" s="243"/>
      <c r="O45" s="243"/>
      <c r="P45" s="235"/>
      <c r="Q45" s="157"/>
      <c r="R45" s="313"/>
      <c r="S45" s="314"/>
      <c r="T45" s="314"/>
      <c r="U45" s="314"/>
      <c r="V45" s="314"/>
      <c r="W45" s="315"/>
      <c r="X45" s="157"/>
      <c r="Y45" s="108">
        <v>2</v>
      </c>
      <c r="Z45" s="105">
        <v>50</v>
      </c>
      <c r="AA45" s="105">
        <v>14</v>
      </c>
      <c r="AB45" s="243"/>
      <c r="AC45" s="243"/>
      <c r="AD45" s="235"/>
      <c r="AE45" s="157"/>
      <c r="AF45" s="108">
        <v>2</v>
      </c>
      <c r="AG45" s="105">
        <v>9</v>
      </c>
      <c r="AH45" s="105">
        <v>50</v>
      </c>
      <c r="AI45" s="243"/>
      <c r="AJ45" s="243"/>
      <c r="AK45" s="245"/>
      <c r="AM45" s="275"/>
      <c r="AN45" s="51" t="s">
        <v>349</v>
      </c>
      <c r="AO45" s="108">
        <v>2</v>
      </c>
      <c r="AP45" s="105">
        <f>BE41</f>
        <v>46</v>
      </c>
      <c r="AQ45" s="105">
        <f>BD41</f>
        <v>50</v>
      </c>
      <c r="AR45" s="243"/>
      <c r="AS45" s="243"/>
      <c r="AT45" s="235"/>
      <c r="AU45" s="157"/>
      <c r="AV45" s="108">
        <v>2</v>
      </c>
      <c r="AW45" s="105">
        <f>BE43</f>
        <v>32</v>
      </c>
      <c r="AX45" s="105">
        <f>BD43</f>
        <v>50</v>
      </c>
      <c r="AY45" s="243"/>
      <c r="AZ45" s="243"/>
      <c r="BA45" s="235"/>
      <c r="BB45" s="157"/>
      <c r="BC45" s="313"/>
      <c r="BD45" s="314"/>
      <c r="BE45" s="314"/>
      <c r="BF45" s="314"/>
      <c r="BG45" s="314"/>
      <c r="BH45" s="315"/>
      <c r="BI45" s="157"/>
      <c r="BJ45" s="108">
        <v>2</v>
      </c>
      <c r="BK45" s="105">
        <v>12</v>
      </c>
      <c r="BL45" s="105">
        <v>50</v>
      </c>
      <c r="BM45" s="243"/>
      <c r="BN45" s="243"/>
      <c r="BO45" s="235"/>
      <c r="BP45" s="157"/>
      <c r="BQ45" s="108">
        <v>2</v>
      </c>
      <c r="BR45" s="105">
        <v>18</v>
      </c>
      <c r="BS45" s="105">
        <v>50</v>
      </c>
      <c r="BT45" s="243"/>
      <c r="BU45" s="243"/>
      <c r="BV45" s="245"/>
    </row>
    <row r="46" spans="2:74" ht="15" customHeight="1">
      <c r="B46" s="274">
        <v>4</v>
      </c>
      <c r="C46" s="50" t="s">
        <v>315</v>
      </c>
      <c r="D46" s="107">
        <v>1</v>
      </c>
      <c r="E46" s="15">
        <f>AA40</f>
        <v>50</v>
      </c>
      <c r="F46" s="15">
        <f>Z40</f>
        <v>49</v>
      </c>
      <c r="G46" s="242">
        <f>AC40</f>
        <v>2</v>
      </c>
      <c r="H46" s="242">
        <f>AB40</f>
        <v>0</v>
      </c>
      <c r="I46" s="234">
        <v>3</v>
      </c>
      <c r="J46" s="157"/>
      <c r="K46" s="107">
        <v>1</v>
      </c>
      <c r="L46" s="15">
        <f>AA42</f>
        <v>50</v>
      </c>
      <c r="M46" s="15">
        <f>Z42</f>
        <v>20</v>
      </c>
      <c r="N46" s="242">
        <f>AC42</f>
        <v>2</v>
      </c>
      <c r="O46" s="242">
        <f>AB42</f>
        <v>0</v>
      </c>
      <c r="P46" s="234">
        <v>3</v>
      </c>
      <c r="Q46" s="157"/>
      <c r="R46" s="107">
        <v>1</v>
      </c>
      <c r="S46" s="15">
        <f>AA44</f>
        <v>35</v>
      </c>
      <c r="T46" s="15">
        <f>Z44</f>
        <v>50</v>
      </c>
      <c r="U46" s="242">
        <f>AC44</f>
        <v>0</v>
      </c>
      <c r="V46" s="242">
        <f>AB44</f>
        <v>2</v>
      </c>
      <c r="W46" s="234">
        <v>0</v>
      </c>
      <c r="X46" s="157"/>
      <c r="Y46" s="310"/>
      <c r="Z46" s="311"/>
      <c r="AA46" s="311"/>
      <c r="AB46" s="311"/>
      <c r="AC46" s="311"/>
      <c r="AD46" s="312"/>
      <c r="AE46" s="157"/>
      <c r="AF46" s="107">
        <v>1</v>
      </c>
      <c r="AG46" s="15">
        <v>42</v>
      </c>
      <c r="AH46" s="15">
        <v>50</v>
      </c>
      <c r="AI46" s="242">
        <v>0</v>
      </c>
      <c r="AJ46" s="242">
        <v>2</v>
      </c>
      <c r="AK46" s="244">
        <v>0</v>
      </c>
      <c r="AM46" s="274">
        <v>4</v>
      </c>
      <c r="AN46" s="50" t="s">
        <v>353</v>
      </c>
      <c r="AO46" s="107">
        <v>1</v>
      </c>
      <c r="AP46" s="15">
        <f>BL40</f>
        <v>50</v>
      </c>
      <c r="AQ46" s="15">
        <f>BK40</f>
        <v>38</v>
      </c>
      <c r="AR46" s="242">
        <f>BN40</f>
        <v>2</v>
      </c>
      <c r="AS46" s="242">
        <f>BM40</f>
        <v>0</v>
      </c>
      <c r="AT46" s="234">
        <v>3</v>
      </c>
      <c r="AU46" s="157"/>
      <c r="AV46" s="107">
        <v>1</v>
      </c>
      <c r="AW46" s="15">
        <f>BL42</f>
        <v>50</v>
      </c>
      <c r="AX46" s="15">
        <f>BK42</f>
        <v>25</v>
      </c>
      <c r="AY46" s="242">
        <f>BN42</f>
        <v>2</v>
      </c>
      <c r="AZ46" s="242">
        <f>BM42</f>
        <v>0</v>
      </c>
      <c r="BA46" s="234">
        <v>3</v>
      </c>
      <c r="BB46" s="157"/>
      <c r="BC46" s="107">
        <v>1</v>
      </c>
      <c r="BD46" s="15">
        <f>BL44</f>
        <v>50</v>
      </c>
      <c r="BE46" s="15">
        <f>BK44</f>
        <v>45</v>
      </c>
      <c r="BF46" s="242">
        <f>BN44</f>
        <v>2</v>
      </c>
      <c r="BG46" s="242">
        <f>BM44</f>
        <v>0</v>
      </c>
      <c r="BH46" s="234">
        <v>3</v>
      </c>
      <c r="BI46" s="157"/>
      <c r="BJ46" s="310"/>
      <c r="BK46" s="311"/>
      <c r="BL46" s="311"/>
      <c r="BM46" s="311"/>
      <c r="BN46" s="311"/>
      <c r="BO46" s="312"/>
      <c r="BP46" s="157"/>
      <c r="BQ46" s="107">
        <v>1</v>
      </c>
      <c r="BR46" s="15">
        <v>50</v>
      </c>
      <c r="BS46" s="15">
        <v>40</v>
      </c>
      <c r="BT46" s="242">
        <v>2</v>
      </c>
      <c r="BU46" s="242"/>
      <c r="BV46" s="244">
        <v>3</v>
      </c>
    </row>
    <row r="47" spans="2:74" ht="15" customHeight="1" thickBot="1">
      <c r="B47" s="275"/>
      <c r="C47" s="51" t="s">
        <v>316</v>
      </c>
      <c r="D47" s="108">
        <v>2</v>
      </c>
      <c r="E47" s="105">
        <f>AA41</f>
        <v>50</v>
      </c>
      <c r="F47" s="105">
        <f>Z41</f>
        <v>16</v>
      </c>
      <c r="G47" s="243"/>
      <c r="H47" s="243"/>
      <c r="I47" s="235"/>
      <c r="J47" s="157"/>
      <c r="K47" s="108">
        <v>2</v>
      </c>
      <c r="L47" s="105">
        <f>AA43</f>
        <v>50</v>
      </c>
      <c r="M47" s="105">
        <f>Z43</f>
        <v>37</v>
      </c>
      <c r="N47" s="243"/>
      <c r="O47" s="243"/>
      <c r="P47" s="235"/>
      <c r="Q47" s="157"/>
      <c r="R47" s="108">
        <v>2</v>
      </c>
      <c r="S47" s="19">
        <f>AA45</f>
        <v>14</v>
      </c>
      <c r="T47" s="19">
        <f>Z45</f>
        <v>50</v>
      </c>
      <c r="U47" s="243"/>
      <c r="V47" s="243"/>
      <c r="W47" s="235"/>
      <c r="X47" s="157"/>
      <c r="Y47" s="313"/>
      <c r="Z47" s="314"/>
      <c r="AA47" s="314"/>
      <c r="AB47" s="314"/>
      <c r="AC47" s="314"/>
      <c r="AD47" s="315"/>
      <c r="AE47" s="157"/>
      <c r="AF47" s="108">
        <v>2</v>
      </c>
      <c r="AG47" s="105">
        <v>12</v>
      </c>
      <c r="AH47" s="105">
        <v>50</v>
      </c>
      <c r="AI47" s="243"/>
      <c r="AJ47" s="243"/>
      <c r="AK47" s="245"/>
      <c r="AM47" s="275"/>
      <c r="AN47" s="51" t="s">
        <v>354</v>
      </c>
      <c r="AO47" s="108">
        <v>2</v>
      </c>
      <c r="AP47" s="105">
        <f>BL41</f>
        <v>50</v>
      </c>
      <c r="AQ47" s="105">
        <f>BK41</f>
        <v>20</v>
      </c>
      <c r="AR47" s="243"/>
      <c r="AS47" s="243"/>
      <c r="AT47" s="235"/>
      <c r="AU47" s="157"/>
      <c r="AV47" s="108">
        <v>2</v>
      </c>
      <c r="AW47" s="105">
        <f>BL43</f>
        <v>50</v>
      </c>
      <c r="AX47" s="105">
        <f>BK43</f>
        <v>14</v>
      </c>
      <c r="AY47" s="243"/>
      <c r="AZ47" s="243"/>
      <c r="BA47" s="235"/>
      <c r="BB47" s="157"/>
      <c r="BC47" s="108">
        <v>2</v>
      </c>
      <c r="BD47" s="19">
        <f>BL45</f>
        <v>50</v>
      </c>
      <c r="BE47" s="19">
        <f>BK45</f>
        <v>12</v>
      </c>
      <c r="BF47" s="243"/>
      <c r="BG47" s="243"/>
      <c r="BH47" s="235"/>
      <c r="BI47" s="157"/>
      <c r="BJ47" s="313"/>
      <c r="BK47" s="314"/>
      <c r="BL47" s="314"/>
      <c r="BM47" s="314"/>
      <c r="BN47" s="314"/>
      <c r="BO47" s="315"/>
      <c r="BP47" s="157"/>
      <c r="BQ47" s="108">
        <v>2</v>
      </c>
      <c r="BR47" s="105">
        <v>50</v>
      </c>
      <c r="BS47" s="105">
        <v>23</v>
      </c>
      <c r="BT47" s="243"/>
      <c r="BU47" s="243"/>
      <c r="BV47" s="245"/>
    </row>
    <row r="48" spans="2:74" ht="15" customHeight="1">
      <c r="B48" s="274">
        <v>5</v>
      </c>
      <c r="C48" s="50" t="s">
        <v>320</v>
      </c>
      <c r="D48" s="107">
        <v>1</v>
      </c>
      <c r="E48" s="15">
        <f>AH40</f>
        <v>45</v>
      </c>
      <c r="F48" s="15">
        <f>AG40</f>
        <v>50</v>
      </c>
      <c r="G48" s="242">
        <f>AJ40</f>
        <v>0</v>
      </c>
      <c r="H48" s="242">
        <f>AI40</f>
        <v>2</v>
      </c>
      <c r="I48" s="234">
        <v>0</v>
      </c>
      <c r="J48" s="157"/>
      <c r="K48" s="107">
        <v>1</v>
      </c>
      <c r="L48" s="15">
        <f>AH42</f>
        <v>50</v>
      </c>
      <c r="M48" s="15">
        <f>AG42</f>
        <v>18</v>
      </c>
      <c r="N48" s="242">
        <f>AJ42</f>
        <v>2</v>
      </c>
      <c r="O48" s="242">
        <f>AI42</f>
        <v>0</v>
      </c>
      <c r="P48" s="234">
        <v>3</v>
      </c>
      <c r="Q48" s="157"/>
      <c r="R48" s="107">
        <v>1</v>
      </c>
      <c r="S48" s="15">
        <f>AH44</f>
        <v>8</v>
      </c>
      <c r="T48" s="15">
        <f>AG44</f>
        <v>50</v>
      </c>
      <c r="U48" s="242">
        <f>AJ44</f>
        <v>1</v>
      </c>
      <c r="V48" s="242">
        <f>AI44</f>
        <v>1</v>
      </c>
      <c r="W48" s="234">
        <v>1</v>
      </c>
      <c r="X48" s="157"/>
      <c r="Y48" s="107">
        <v>1</v>
      </c>
      <c r="Z48" s="15">
        <f>AH46</f>
        <v>50</v>
      </c>
      <c r="AA48" s="15">
        <f>AG46</f>
        <v>42</v>
      </c>
      <c r="AB48" s="242">
        <f>AJ46</f>
        <v>2</v>
      </c>
      <c r="AC48" s="242">
        <f>AI46</f>
        <v>0</v>
      </c>
      <c r="AD48" s="234">
        <v>3</v>
      </c>
      <c r="AE48" s="157"/>
      <c r="AF48" s="310"/>
      <c r="AG48" s="311"/>
      <c r="AH48" s="311"/>
      <c r="AI48" s="311"/>
      <c r="AJ48" s="311"/>
      <c r="AK48" s="312"/>
      <c r="AM48" s="274">
        <v>5</v>
      </c>
      <c r="AN48" s="50" t="s">
        <v>309</v>
      </c>
      <c r="AO48" s="107">
        <v>1</v>
      </c>
      <c r="AP48" s="15">
        <f>BS40</f>
        <v>50</v>
      </c>
      <c r="AQ48" s="15">
        <f>BR40</f>
        <v>16</v>
      </c>
      <c r="AR48" s="242">
        <f>BU40</f>
        <v>1</v>
      </c>
      <c r="AS48" s="242">
        <f>BT40</f>
        <v>1</v>
      </c>
      <c r="AT48" s="234">
        <v>1</v>
      </c>
      <c r="AU48" s="157"/>
      <c r="AV48" s="107">
        <v>1</v>
      </c>
      <c r="AW48" s="15">
        <f>BS42</f>
        <v>42</v>
      </c>
      <c r="AX48" s="15">
        <f>BR42</f>
        <v>50</v>
      </c>
      <c r="AY48" s="242">
        <f>BU42</f>
        <v>1</v>
      </c>
      <c r="AZ48" s="242">
        <f>BT42</f>
        <v>1</v>
      </c>
      <c r="BA48" s="234">
        <v>1</v>
      </c>
      <c r="BB48" s="157"/>
      <c r="BC48" s="107">
        <v>1</v>
      </c>
      <c r="BD48" s="15">
        <f>BS44</f>
        <v>39</v>
      </c>
      <c r="BE48" s="15">
        <f>BR44</f>
        <v>50</v>
      </c>
      <c r="BF48" s="242">
        <f>BU44</f>
        <v>1</v>
      </c>
      <c r="BG48" s="242">
        <f>BT44</f>
        <v>1</v>
      </c>
      <c r="BH48" s="234">
        <v>1</v>
      </c>
      <c r="BI48" s="157"/>
      <c r="BJ48" s="107">
        <v>1</v>
      </c>
      <c r="BK48" s="15">
        <f>BS46</f>
        <v>40</v>
      </c>
      <c r="BL48" s="15">
        <f>BR46</f>
        <v>50</v>
      </c>
      <c r="BM48" s="242">
        <f>BU46</f>
        <v>0</v>
      </c>
      <c r="BN48" s="242">
        <f>BT46</f>
        <v>2</v>
      </c>
      <c r="BO48" s="234"/>
      <c r="BP48" s="157"/>
      <c r="BQ48" s="310"/>
      <c r="BR48" s="311"/>
      <c r="BS48" s="311"/>
      <c r="BT48" s="311"/>
      <c r="BU48" s="311"/>
      <c r="BV48" s="312"/>
    </row>
    <row r="49" spans="2:74" ht="15" customHeight="1" thickBot="1">
      <c r="B49" s="275"/>
      <c r="C49" s="51" t="s">
        <v>321</v>
      </c>
      <c r="D49" s="108">
        <v>2</v>
      </c>
      <c r="E49" s="106">
        <f>AH41</f>
        <v>45</v>
      </c>
      <c r="F49" s="106">
        <f>AG41</f>
        <v>50</v>
      </c>
      <c r="G49" s="243"/>
      <c r="H49" s="243"/>
      <c r="I49" s="235"/>
      <c r="J49" s="157"/>
      <c r="K49" s="108">
        <v>2</v>
      </c>
      <c r="L49" s="106">
        <f>AH43</f>
        <v>50</v>
      </c>
      <c r="M49" s="106">
        <f>AG43</f>
        <v>46</v>
      </c>
      <c r="N49" s="243"/>
      <c r="O49" s="243"/>
      <c r="P49" s="235"/>
      <c r="Q49" s="157"/>
      <c r="R49" s="108">
        <v>2</v>
      </c>
      <c r="S49" s="19">
        <f>AH45</f>
        <v>50</v>
      </c>
      <c r="T49" s="19">
        <f>AG45</f>
        <v>9</v>
      </c>
      <c r="U49" s="243"/>
      <c r="V49" s="243"/>
      <c r="W49" s="235"/>
      <c r="X49" s="157"/>
      <c r="Y49" s="108">
        <v>2</v>
      </c>
      <c r="Z49" s="19">
        <f>AH47</f>
        <v>50</v>
      </c>
      <c r="AA49" s="19">
        <f>AG47</f>
        <v>12</v>
      </c>
      <c r="AB49" s="243"/>
      <c r="AC49" s="243"/>
      <c r="AD49" s="235"/>
      <c r="AE49" s="157"/>
      <c r="AF49" s="313"/>
      <c r="AG49" s="314"/>
      <c r="AH49" s="314"/>
      <c r="AI49" s="314"/>
      <c r="AJ49" s="314"/>
      <c r="AK49" s="315"/>
      <c r="AM49" s="275"/>
      <c r="AN49" s="51" t="s">
        <v>310</v>
      </c>
      <c r="AO49" s="108">
        <v>2</v>
      </c>
      <c r="AP49" s="106">
        <f>BS41</f>
        <v>49</v>
      </c>
      <c r="AQ49" s="106">
        <f>BR41</f>
        <v>50</v>
      </c>
      <c r="AR49" s="243"/>
      <c r="AS49" s="243"/>
      <c r="AT49" s="235"/>
      <c r="AU49" s="157"/>
      <c r="AV49" s="108">
        <v>2</v>
      </c>
      <c r="AW49" s="106">
        <f>BS43</f>
        <v>50</v>
      </c>
      <c r="AX49" s="106">
        <f>BR43</f>
        <v>35</v>
      </c>
      <c r="AY49" s="243"/>
      <c r="AZ49" s="243"/>
      <c r="BA49" s="235"/>
      <c r="BB49" s="157"/>
      <c r="BC49" s="108">
        <v>2</v>
      </c>
      <c r="BD49" s="19">
        <f>BS45</f>
        <v>50</v>
      </c>
      <c r="BE49" s="19">
        <f>BR45</f>
        <v>18</v>
      </c>
      <c r="BF49" s="243"/>
      <c r="BG49" s="243"/>
      <c r="BH49" s="235"/>
      <c r="BI49" s="157"/>
      <c r="BJ49" s="108">
        <v>2</v>
      </c>
      <c r="BK49" s="19">
        <f>BS47</f>
        <v>23</v>
      </c>
      <c r="BL49" s="19">
        <f>BR47</f>
        <v>50</v>
      </c>
      <c r="BM49" s="243"/>
      <c r="BN49" s="243"/>
      <c r="BO49" s="235"/>
      <c r="BP49" s="157"/>
      <c r="BQ49" s="313"/>
      <c r="BR49" s="314"/>
      <c r="BS49" s="314"/>
      <c r="BT49" s="314"/>
      <c r="BU49" s="314"/>
      <c r="BV49" s="315"/>
    </row>
    <row r="50" spans="2:74" ht="9.9499999999999993" customHeight="1">
      <c r="B50" s="290"/>
      <c r="C50" s="291"/>
      <c r="D50" s="272"/>
      <c r="E50" s="296">
        <f>SUM(E40:E49)</f>
        <v>345</v>
      </c>
      <c r="F50" s="297">
        <f>SUM(F40:F49)</f>
        <v>328</v>
      </c>
      <c r="G50" s="296">
        <f>SUM(G40:G49)</f>
        <v>4</v>
      </c>
      <c r="H50" s="297">
        <f>SUM(H40:H49)</f>
        <v>4</v>
      </c>
      <c r="I50" s="316">
        <f>SUM(I40:I49)</f>
        <v>6</v>
      </c>
      <c r="J50" s="54"/>
      <c r="K50" s="271"/>
      <c r="L50" s="296">
        <f>SUM(L40:L49)</f>
        <v>378</v>
      </c>
      <c r="M50" s="297">
        <f>SUM(M40:M49)</f>
        <v>241</v>
      </c>
      <c r="N50" s="296">
        <f>SUM(N40:N49)</f>
        <v>7</v>
      </c>
      <c r="O50" s="297">
        <f>SUM(O40:O49)</f>
        <v>1</v>
      </c>
      <c r="P50" s="316">
        <f>SUM(P40:P49)</f>
        <v>10</v>
      </c>
      <c r="Q50" s="54"/>
      <c r="R50" s="261"/>
      <c r="S50" s="296">
        <f>SUM(S40:S49)</f>
        <v>235</v>
      </c>
      <c r="T50" s="297">
        <f>SUM(T40:T49)</f>
        <v>337</v>
      </c>
      <c r="U50" s="296">
        <f>SUM(U40:U49)</f>
        <v>2</v>
      </c>
      <c r="V50" s="297">
        <f>SUM(V40:V49)</f>
        <v>6</v>
      </c>
      <c r="W50" s="316">
        <f>SUM(W40:W49)</f>
        <v>2</v>
      </c>
      <c r="X50" s="54"/>
      <c r="Y50" s="261"/>
      <c r="Z50" s="296">
        <f>SUM(Z40:Z49)</f>
        <v>322</v>
      </c>
      <c r="AA50" s="297">
        <f>SUM(AA40:AA49)</f>
        <v>303</v>
      </c>
      <c r="AB50" s="296">
        <f>SUM(AB40:AB49)</f>
        <v>4</v>
      </c>
      <c r="AC50" s="297">
        <f>SUM(AC40:AC49)</f>
        <v>4</v>
      </c>
      <c r="AD50" s="316">
        <f>SUM(AD40:AD49)</f>
        <v>6</v>
      </c>
      <c r="AE50" s="54"/>
      <c r="AF50" s="261"/>
      <c r="AG50" s="296">
        <f>SUM(AG40:AG49)</f>
        <v>277</v>
      </c>
      <c r="AH50" s="297">
        <f>SUM(AH40:AH49)</f>
        <v>348</v>
      </c>
      <c r="AI50" s="296">
        <f>SUM(AI40:AI49)</f>
        <v>3</v>
      </c>
      <c r="AJ50" s="297">
        <f>SUM(AJ40:AJ49)</f>
        <v>5</v>
      </c>
      <c r="AK50" s="298">
        <f>SUM(AK40:AK49)</f>
        <v>4</v>
      </c>
      <c r="AM50" s="290"/>
      <c r="AN50" s="291"/>
      <c r="AO50" s="272"/>
      <c r="AP50" s="296">
        <f>SUM(AP40:AP49)</f>
        <v>395</v>
      </c>
      <c r="AQ50" s="297">
        <f>SUM(AQ40:AQ49)</f>
        <v>243</v>
      </c>
      <c r="AR50" s="296">
        <f>SUM(AR40:AR49)</f>
        <v>6</v>
      </c>
      <c r="AS50" s="297">
        <f>SUM(AS40:AS49)</f>
        <v>2</v>
      </c>
      <c r="AT50" s="316">
        <f>SUM(AT40:AT49)</f>
        <v>8</v>
      </c>
      <c r="AU50" s="54"/>
      <c r="AV50" s="271"/>
      <c r="AW50" s="296">
        <f>SUM(AW40:AW49)</f>
        <v>293</v>
      </c>
      <c r="AX50" s="297">
        <f>SUM(AX40:AX49)</f>
        <v>324</v>
      </c>
      <c r="AY50" s="296">
        <f>SUM(AY40:AY49)</f>
        <v>3</v>
      </c>
      <c r="AZ50" s="297">
        <f>SUM(AZ40:AZ49)</f>
        <v>5</v>
      </c>
      <c r="BA50" s="316">
        <f>SUM(BA40:BA49)</f>
        <v>4</v>
      </c>
      <c r="BB50" s="54"/>
      <c r="BC50" s="261"/>
      <c r="BD50" s="296">
        <f>SUM(BD40:BD49)</f>
        <v>370</v>
      </c>
      <c r="BE50" s="297">
        <f>SUM(BE40:BE49)</f>
        <v>284</v>
      </c>
      <c r="BF50" s="296">
        <f>SUM(BF40:BF49)</f>
        <v>6</v>
      </c>
      <c r="BG50" s="297">
        <f>SUM(BG40:BG49)</f>
        <v>2</v>
      </c>
      <c r="BH50" s="316">
        <f>SUM(BH40:BH49)</f>
        <v>8</v>
      </c>
      <c r="BI50" s="54"/>
      <c r="BJ50" s="261"/>
      <c r="BK50" s="296">
        <f>SUM(BK40:BK49)</f>
        <v>217</v>
      </c>
      <c r="BL50" s="297">
        <f>SUM(BL40:BL49)</f>
        <v>400</v>
      </c>
      <c r="BM50" s="296">
        <f>SUM(BM40:BM49)</f>
        <v>0</v>
      </c>
      <c r="BN50" s="297">
        <f>SUM(BN40:BN49)</f>
        <v>8</v>
      </c>
      <c r="BO50" s="316">
        <f>SUM(BO40:BO49)</f>
        <v>0</v>
      </c>
      <c r="BP50" s="54"/>
      <c r="BQ50" s="261"/>
      <c r="BR50" s="296">
        <f>SUM(BR40:BR49)</f>
        <v>319</v>
      </c>
      <c r="BS50" s="297">
        <f>SUM(BS40:BS49)</f>
        <v>343</v>
      </c>
      <c r="BT50" s="296">
        <f>SUM(BT40:BT49)</f>
        <v>5</v>
      </c>
      <c r="BU50" s="297">
        <f>SUM(BU40:BU49)</f>
        <v>3</v>
      </c>
      <c r="BV50" s="298">
        <f>SUM(BV40:BV49)</f>
        <v>6</v>
      </c>
    </row>
    <row r="51" spans="2:74" ht="9.9499999999999993" customHeight="1">
      <c r="B51" s="292"/>
      <c r="C51" s="293"/>
      <c r="D51" s="273"/>
      <c r="E51" s="263"/>
      <c r="F51" s="265"/>
      <c r="G51" s="263"/>
      <c r="H51" s="265"/>
      <c r="I51" s="269"/>
      <c r="J51" s="54"/>
      <c r="K51" s="271"/>
      <c r="L51" s="263"/>
      <c r="M51" s="265"/>
      <c r="N51" s="263"/>
      <c r="O51" s="265"/>
      <c r="P51" s="269"/>
      <c r="Q51" s="54"/>
      <c r="R51" s="261"/>
      <c r="S51" s="263"/>
      <c r="T51" s="265"/>
      <c r="U51" s="263"/>
      <c r="V51" s="265"/>
      <c r="W51" s="269"/>
      <c r="X51" s="54"/>
      <c r="Y51" s="261"/>
      <c r="Z51" s="263"/>
      <c r="AA51" s="265"/>
      <c r="AB51" s="263"/>
      <c r="AC51" s="265"/>
      <c r="AD51" s="269"/>
      <c r="AE51" s="54"/>
      <c r="AF51" s="261"/>
      <c r="AG51" s="263"/>
      <c r="AH51" s="265"/>
      <c r="AI51" s="263"/>
      <c r="AJ51" s="265"/>
      <c r="AK51" s="267"/>
      <c r="AM51" s="292"/>
      <c r="AN51" s="293"/>
      <c r="AO51" s="273"/>
      <c r="AP51" s="263"/>
      <c r="AQ51" s="265"/>
      <c r="AR51" s="263"/>
      <c r="AS51" s="265"/>
      <c r="AT51" s="269"/>
      <c r="AU51" s="54"/>
      <c r="AV51" s="271"/>
      <c r="AW51" s="263"/>
      <c r="AX51" s="265"/>
      <c r="AY51" s="263"/>
      <c r="AZ51" s="265"/>
      <c r="BA51" s="269"/>
      <c r="BB51" s="54"/>
      <c r="BC51" s="261"/>
      <c r="BD51" s="263"/>
      <c r="BE51" s="265"/>
      <c r="BF51" s="263"/>
      <c r="BG51" s="265"/>
      <c r="BH51" s="269"/>
      <c r="BI51" s="54"/>
      <c r="BJ51" s="261"/>
      <c r="BK51" s="263"/>
      <c r="BL51" s="265"/>
      <c r="BM51" s="263"/>
      <c r="BN51" s="265"/>
      <c r="BO51" s="269"/>
      <c r="BP51" s="54"/>
      <c r="BQ51" s="261"/>
      <c r="BR51" s="263"/>
      <c r="BS51" s="265"/>
      <c r="BT51" s="263"/>
      <c r="BU51" s="265"/>
      <c r="BV51" s="267"/>
    </row>
    <row r="52" spans="2:74" ht="15" customHeight="1">
      <c r="B52" s="292"/>
      <c r="C52" s="293"/>
      <c r="D52" s="246" t="s">
        <v>7</v>
      </c>
      <c r="E52" s="248">
        <f>IFERROR(E50/F50-0.0005,"")</f>
        <v>1.0513292682926829</v>
      </c>
      <c r="F52" s="249"/>
      <c r="G52" s="252" t="s">
        <v>6</v>
      </c>
      <c r="H52" s="254">
        <v>3</v>
      </c>
      <c r="I52" s="254"/>
      <c r="J52" s="55"/>
      <c r="K52" s="258" t="s">
        <v>7</v>
      </c>
      <c r="L52" s="248">
        <f>IFERROR(L50/M50-0.0005,"")</f>
        <v>1.5679647302904565</v>
      </c>
      <c r="M52" s="249"/>
      <c r="N52" s="252" t="s">
        <v>6</v>
      </c>
      <c r="O52" s="254">
        <v>1</v>
      </c>
      <c r="P52" s="254"/>
      <c r="Q52" s="55"/>
      <c r="R52" s="246" t="s">
        <v>7</v>
      </c>
      <c r="S52" s="248">
        <f>IFERROR(S50/T50-0.0005,"")</f>
        <v>0.69682937685459945</v>
      </c>
      <c r="T52" s="249"/>
      <c r="U52" s="252" t="s">
        <v>6</v>
      </c>
      <c r="V52" s="254">
        <v>5</v>
      </c>
      <c r="W52" s="254"/>
      <c r="X52" s="55"/>
      <c r="Y52" s="246" t="s">
        <v>7</v>
      </c>
      <c r="Z52" s="248">
        <f>IFERROR(Z50/AA50-0.0005,"")</f>
        <v>1.0622062706270627</v>
      </c>
      <c r="AA52" s="249"/>
      <c r="AB52" s="252" t="s">
        <v>6</v>
      </c>
      <c r="AC52" s="254">
        <v>2</v>
      </c>
      <c r="AD52" s="254"/>
      <c r="AE52" s="55"/>
      <c r="AF52" s="246" t="s">
        <v>7</v>
      </c>
      <c r="AG52" s="248">
        <f>IFERROR(AG50/AH50-0.0005,"")</f>
        <v>0.79547701149425298</v>
      </c>
      <c r="AH52" s="249"/>
      <c r="AI52" s="252" t="s">
        <v>6</v>
      </c>
      <c r="AJ52" s="254">
        <v>4</v>
      </c>
      <c r="AK52" s="255"/>
      <c r="AM52" s="292"/>
      <c r="AN52" s="293"/>
      <c r="AO52" s="246" t="s">
        <v>7</v>
      </c>
      <c r="AP52" s="248">
        <f>IFERROR(AP50/AQ50-0.0005,"")</f>
        <v>1.6250144032921812</v>
      </c>
      <c r="AQ52" s="249"/>
      <c r="AR52" s="252" t="s">
        <v>6</v>
      </c>
      <c r="AS52" s="254">
        <v>1</v>
      </c>
      <c r="AT52" s="254"/>
      <c r="AU52" s="55"/>
      <c r="AV52" s="258" t="s">
        <v>7</v>
      </c>
      <c r="AW52" s="248">
        <f>IFERROR(AW50/AX50-0.0005,"")</f>
        <v>0.90382098765432106</v>
      </c>
      <c r="AX52" s="249"/>
      <c r="AY52" s="252" t="s">
        <v>6</v>
      </c>
      <c r="AZ52" s="254">
        <v>4</v>
      </c>
      <c r="BA52" s="254"/>
      <c r="BB52" s="55"/>
      <c r="BC52" s="246" t="s">
        <v>7</v>
      </c>
      <c r="BD52" s="248">
        <f>IFERROR(BD50/BE50-0.0005,"")</f>
        <v>1.3023169014084508</v>
      </c>
      <c r="BE52" s="249"/>
      <c r="BF52" s="252" t="s">
        <v>6</v>
      </c>
      <c r="BG52" s="254">
        <v>2</v>
      </c>
      <c r="BH52" s="254"/>
      <c r="BI52" s="55"/>
      <c r="BJ52" s="246" t="s">
        <v>7</v>
      </c>
      <c r="BK52" s="248">
        <f>IFERROR(BK50/BL50-0.0005,"")</f>
        <v>0.54200000000000004</v>
      </c>
      <c r="BL52" s="249"/>
      <c r="BM52" s="252" t="s">
        <v>6</v>
      </c>
      <c r="BN52" s="254">
        <v>5</v>
      </c>
      <c r="BO52" s="254"/>
      <c r="BP52" s="55"/>
      <c r="BQ52" s="246" t="s">
        <v>7</v>
      </c>
      <c r="BR52" s="248">
        <f>IFERROR(BR50/BS50-0.0005,"")</f>
        <v>0.92952915451895046</v>
      </c>
      <c r="BS52" s="249"/>
      <c r="BT52" s="252" t="s">
        <v>6</v>
      </c>
      <c r="BU52" s="254">
        <v>3</v>
      </c>
      <c r="BV52" s="255"/>
    </row>
    <row r="53" spans="2:74" ht="15" customHeight="1">
      <c r="B53" s="292"/>
      <c r="C53" s="293"/>
      <c r="D53" s="247"/>
      <c r="E53" s="250"/>
      <c r="F53" s="251"/>
      <c r="G53" s="253"/>
      <c r="H53" s="256"/>
      <c r="I53" s="256"/>
      <c r="J53" s="56"/>
      <c r="K53" s="259"/>
      <c r="L53" s="250"/>
      <c r="M53" s="251"/>
      <c r="N53" s="253"/>
      <c r="O53" s="256"/>
      <c r="P53" s="256"/>
      <c r="Q53" s="56"/>
      <c r="R53" s="247"/>
      <c r="S53" s="250"/>
      <c r="T53" s="251"/>
      <c r="U53" s="253"/>
      <c r="V53" s="256"/>
      <c r="W53" s="256"/>
      <c r="X53" s="56"/>
      <c r="Y53" s="247"/>
      <c r="Z53" s="250"/>
      <c r="AA53" s="251"/>
      <c r="AB53" s="253"/>
      <c r="AC53" s="256"/>
      <c r="AD53" s="256"/>
      <c r="AE53" s="56"/>
      <c r="AF53" s="247"/>
      <c r="AG53" s="250"/>
      <c r="AH53" s="251"/>
      <c r="AI53" s="253"/>
      <c r="AJ53" s="256"/>
      <c r="AK53" s="257"/>
      <c r="AM53" s="292"/>
      <c r="AN53" s="293"/>
      <c r="AO53" s="247"/>
      <c r="AP53" s="250"/>
      <c r="AQ53" s="251"/>
      <c r="AR53" s="253"/>
      <c r="AS53" s="256"/>
      <c r="AT53" s="256"/>
      <c r="AU53" s="56"/>
      <c r="AV53" s="259"/>
      <c r="AW53" s="250"/>
      <c r="AX53" s="251"/>
      <c r="AY53" s="253"/>
      <c r="AZ53" s="256"/>
      <c r="BA53" s="256"/>
      <c r="BB53" s="56"/>
      <c r="BC53" s="247"/>
      <c r="BD53" s="250"/>
      <c r="BE53" s="251"/>
      <c r="BF53" s="253"/>
      <c r="BG53" s="256"/>
      <c r="BH53" s="256"/>
      <c r="BI53" s="56"/>
      <c r="BJ53" s="247"/>
      <c r="BK53" s="250"/>
      <c r="BL53" s="251"/>
      <c r="BM53" s="253"/>
      <c r="BN53" s="256"/>
      <c r="BO53" s="256"/>
      <c r="BP53" s="56"/>
      <c r="BQ53" s="247"/>
      <c r="BR53" s="250"/>
      <c r="BS53" s="251"/>
      <c r="BT53" s="253"/>
      <c r="BU53" s="256"/>
      <c r="BV53" s="257"/>
    </row>
    <row r="54" spans="2:74" ht="15" customHeight="1" thickBot="1">
      <c r="B54" s="294"/>
      <c r="C54" s="295"/>
      <c r="D54" s="307"/>
      <c r="E54" s="304"/>
      <c r="F54" s="304"/>
      <c r="G54" s="304"/>
      <c r="H54" s="304"/>
      <c r="I54" s="304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6"/>
      <c r="AM54" s="294"/>
      <c r="AN54" s="295"/>
      <c r="AO54" s="307"/>
      <c r="AP54" s="304"/>
      <c r="AQ54" s="304"/>
      <c r="AR54" s="304"/>
      <c r="AS54" s="304"/>
      <c r="AT54" s="304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5"/>
      <c r="BH54" s="305"/>
      <c r="BI54" s="305"/>
      <c r="BJ54" s="305"/>
      <c r="BK54" s="305"/>
      <c r="BL54" s="305"/>
      <c r="BM54" s="305"/>
      <c r="BN54" s="305"/>
      <c r="BO54" s="305"/>
      <c r="BP54" s="305"/>
      <c r="BQ54" s="305"/>
      <c r="BR54" s="305"/>
      <c r="BS54" s="305"/>
      <c r="BT54" s="305"/>
      <c r="BU54" s="305"/>
      <c r="BV54" s="306"/>
    </row>
    <row r="55" spans="2:74" s="9" customFormat="1" ht="15" customHeight="1">
      <c r="D55" s="10"/>
      <c r="K55" s="10"/>
      <c r="R55" s="10"/>
      <c r="Y55" s="10"/>
      <c r="AF55" s="10"/>
      <c r="AO55" s="10"/>
      <c r="AV55" s="10"/>
      <c r="BC55" s="10"/>
      <c r="BJ55" s="10"/>
      <c r="BQ55" s="10"/>
    </row>
    <row r="56" spans="2:74" s="9" customFormat="1" ht="15" customHeight="1">
      <c r="D56" s="10"/>
      <c r="K56" s="10"/>
      <c r="R56" s="10"/>
      <c r="Y56" s="10"/>
      <c r="AF56" s="10"/>
      <c r="AO56" s="10"/>
      <c r="AV56" s="10"/>
      <c r="BC56" s="10"/>
      <c r="BJ56" s="10"/>
      <c r="BQ56" s="10"/>
    </row>
    <row r="57" spans="2:74" s="9" customFormat="1" ht="15" customHeight="1">
      <c r="D57" s="10"/>
      <c r="K57" s="10"/>
      <c r="R57" s="10"/>
      <c r="Y57" s="10"/>
      <c r="AF57" s="10"/>
      <c r="AO57" s="10"/>
      <c r="AV57" s="10"/>
      <c r="BC57" s="10"/>
      <c r="BJ57" s="10"/>
      <c r="BQ57" s="10"/>
    </row>
    <row r="58" spans="2:74" s="9" customFormat="1" ht="15" customHeight="1">
      <c r="D58" s="10"/>
      <c r="K58" s="10"/>
      <c r="R58" s="10"/>
      <c r="Y58" s="10"/>
      <c r="AF58" s="10"/>
      <c r="AO58" s="10"/>
      <c r="AV58" s="10"/>
      <c r="BC58" s="10"/>
      <c r="BJ58" s="10"/>
      <c r="BQ58" s="10"/>
    </row>
    <row r="59" spans="2:74" s="9" customFormat="1" ht="15" customHeight="1">
      <c r="D59" s="10"/>
      <c r="K59" s="10"/>
      <c r="R59" s="10"/>
      <c r="Y59" s="10"/>
      <c r="AF59" s="10"/>
      <c r="AO59" s="10"/>
      <c r="AV59" s="10"/>
      <c r="BC59" s="10"/>
      <c r="BJ59" s="10"/>
      <c r="BQ59" s="10"/>
    </row>
    <row r="60" spans="2:74" s="9" customFormat="1" ht="15" customHeight="1">
      <c r="D60" s="10"/>
      <c r="K60" s="10"/>
      <c r="R60" s="10"/>
      <c r="Y60" s="10"/>
      <c r="AF60" s="10"/>
      <c r="AO60" s="10"/>
      <c r="AV60" s="10"/>
      <c r="BC60" s="10"/>
      <c r="BJ60" s="10"/>
      <c r="BQ60" s="10"/>
    </row>
    <row r="61" spans="2:74" s="9" customFormat="1" ht="15" customHeight="1">
      <c r="D61" s="10"/>
      <c r="K61" s="10"/>
      <c r="R61" s="10"/>
      <c r="Y61" s="10"/>
      <c r="AF61" s="10"/>
      <c r="AO61" s="10"/>
      <c r="AV61" s="10"/>
      <c r="BC61" s="10"/>
      <c r="BJ61" s="10"/>
      <c r="BQ61" s="10"/>
    </row>
    <row r="62" spans="2:74" s="9" customFormat="1">
      <c r="D62" s="10"/>
      <c r="K62" s="10"/>
      <c r="R62" s="10"/>
      <c r="Y62" s="10"/>
      <c r="AF62" s="10"/>
      <c r="AO62" s="10"/>
      <c r="AV62" s="10"/>
      <c r="BC62" s="10"/>
      <c r="BJ62" s="10"/>
      <c r="BQ62" s="10"/>
    </row>
    <row r="63" spans="2:74" s="9" customFormat="1">
      <c r="D63" s="10"/>
      <c r="K63" s="10"/>
      <c r="R63" s="10"/>
      <c r="Y63" s="10"/>
      <c r="AF63" s="10"/>
      <c r="AO63" s="10"/>
      <c r="AV63" s="10"/>
      <c r="BC63" s="10"/>
      <c r="BJ63" s="10"/>
      <c r="BQ63" s="10"/>
    </row>
    <row r="64" spans="2:74" s="9" customFormat="1">
      <c r="D64" s="10"/>
      <c r="K64" s="10"/>
      <c r="R64" s="10"/>
      <c r="Y64" s="10"/>
      <c r="AF64" s="10"/>
      <c r="AO64" s="10"/>
      <c r="AV64" s="10"/>
      <c r="BC64" s="10"/>
      <c r="BJ64" s="10"/>
      <c r="BQ64" s="10"/>
    </row>
    <row r="65" spans="2:74" s="9" customFormat="1">
      <c r="D65" s="10"/>
      <c r="K65" s="10"/>
      <c r="R65" s="10"/>
      <c r="Y65" s="10"/>
      <c r="AF65" s="10"/>
      <c r="AO65" s="10"/>
      <c r="AV65" s="10"/>
      <c r="BC65" s="10"/>
      <c r="BJ65" s="10"/>
      <c r="BQ65" s="10"/>
    </row>
    <row r="66" spans="2:74" s="9" customFormat="1">
      <c r="D66" s="10"/>
      <c r="K66" s="10"/>
      <c r="R66" s="10"/>
      <c r="Y66" s="10"/>
      <c r="AF66" s="10"/>
      <c r="AO66" s="10"/>
      <c r="AV66" s="10"/>
      <c r="BC66" s="10"/>
      <c r="BJ66" s="10"/>
      <c r="BQ66" s="10"/>
    </row>
    <row r="67" spans="2:74" s="9" customFormat="1">
      <c r="D67" s="10"/>
      <c r="K67" s="10"/>
      <c r="R67" s="10"/>
      <c r="Y67" s="10"/>
      <c r="AF67" s="10"/>
      <c r="AO67" s="10"/>
      <c r="AV67" s="10"/>
      <c r="BC67" s="10"/>
      <c r="BJ67" s="10"/>
      <c r="BQ67" s="10"/>
    </row>
    <row r="68" spans="2:74" s="9" customFormat="1">
      <c r="D68" s="10"/>
      <c r="K68" s="10"/>
      <c r="R68" s="10"/>
      <c r="Y68" s="10"/>
      <c r="AF68" s="10"/>
      <c r="AO68" s="10"/>
      <c r="AV68" s="10"/>
      <c r="BC68" s="10"/>
      <c r="BJ68" s="10"/>
      <c r="BQ68" s="10"/>
    </row>
    <row r="69" spans="2:74" ht="15" customHeight="1">
      <c r="B69" s="301" t="s">
        <v>24</v>
      </c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M69" s="301" t="s">
        <v>24</v>
      </c>
      <c r="AN69" s="301"/>
      <c r="AO69" s="301"/>
      <c r="AP69" s="301"/>
      <c r="AQ69" s="301"/>
      <c r="AR69" s="301"/>
      <c r="AS69" s="301"/>
      <c r="AT69" s="301"/>
      <c r="AU69" s="301"/>
      <c r="AV69" s="301"/>
      <c r="AW69" s="301"/>
      <c r="AX69" s="301"/>
      <c r="AY69" s="301"/>
      <c r="AZ69" s="301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301"/>
      <c r="BL69" s="301"/>
      <c r="BM69" s="301"/>
      <c r="BN69" s="301"/>
      <c r="BO69" s="301"/>
      <c r="BP69" s="301"/>
      <c r="BQ69" s="301"/>
      <c r="BR69" s="301"/>
      <c r="BS69" s="301"/>
      <c r="BT69" s="301"/>
      <c r="BU69" s="301"/>
      <c r="BV69" s="301"/>
    </row>
    <row r="70" spans="2:74" ht="15" customHeight="1"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301"/>
      <c r="BL70" s="301"/>
      <c r="BM70" s="301"/>
      <c r="BN70" s="301"/>
      <c r="BO70" s="301"/>
      <c r="BP70" s="301"/>
      <c r="BQ70" s="301"/>
      <c r="BR70" s="301"/>
      <c r="BS70" s="301"/>
      <c r="BT70" s="301"/>
      <c r="BU70" s="301"/>
      <c r="BV70" s="301"/>
    </row>
    <row r="71" spans="2:74" ht="15" customHeight="1">
      <c r="B71" s="320" t="s">
        <v>15</v>
      </c>
      <c r="C71" s="321"/>
      <c r="D71" s="317" t="str">
        <f>'NK 17-18 F1'!BJ3</f>
        <v>Herold Slettenaar</v>
      </c>
      <c r="E71" s="318"/>
      <c r="F71" s="318"/>
      <c r="G71" s="318"/>
      <c r="H71" s="318"/>
      <c r="I71" s="318"/>
      <c r="J71" s="155"/>
      <c r="K71" s="317" t="str">
        <f>'NK 17-18 F1'!K37</f>
        <v>Peter Vlaar</v>
      </c>
      <c r="L71" s="318"/>
      <c r="M71" s="318"/>
      <c r="N71" s="318"/>
      <c r="O71" s="318"/>
      <c r="P71" s="318"/>
      <c r="Q71" s="155"/>
      <c r="R71" s="317" t="str">
        <f>'NK 17-18 F1'!BJ37</f>
        <v>Sander Jonen</v>
      </c>
      <c r="S71" s="318"/>
      <c r="T71" s="318"/>
      <c r="U71" s="318"/>
      <c r="V71" s="318"/>
      <c r="W71" s="318"/>
      <c r="X71" s="155"/>
      <c r="Y71" s="317" t="str">
        <f>'NK 17-18 F1'!Y71</f>
        <v>Brian Jalving</v>
      </c>
      <c r="Z71" s="318"/>
      <c r="AA71" s="318"/>
      <c r="AB71" s="318"/>
      <c r="AC71" s="318"/>
      <c r="AD71" s="318"/>
      <c r="AE71" s="155"/>
      <c r="AF71" s="317" t="str">
        <f>'NK 17-18 F1'!BJ71</f>
        <v>Marten Boltjes</v>
      </c>
      <c r="AG71" s="318"/>
      <c r="AH71" s="318"/>
      <c r="AI71" s="318"/>
      <c r="AJ71" s="318"/>
      <c r="AK71" s="319"/>
      <c r="AM71" s="320" t="s">
        <v>15</v>
      </c>
      <c r="AN71" s="321"/>
      <c r="AO71" s="317" t="str">
        <f>'NK 17-18 F1'!Y3</f>
        <v>Ernst Driessen</v>
      </c>
      <c r="AP71" s="318"/>
      <c r="AQ71" s="318"/>
      <c r="AR71" s="318"/>
      <c r="AS71" s="318"/>
      <c r="AT71" s="318"/>
      <c r="AU71" s="155"/>
      <c r="AV71" s="317" t="str">
        <f>'NK 17-18 F1'!BQ3</f>
        <v>Ton van Heumen</v>
      </c>
      <c r="AW71" s="318"/>
      <c r="AX71" s="318"/>
      <c r="AY71" s="318"/>
      <c r="AZ71" s="318"/>
      <c r="BA71" s="318"/>
      <c r="BB71" s="155"/>
      <c r="BC71" s="317" t="str">
        <f>'NK 17-18 F1'!D37</f>
        <v>Ruud Slotboom</v>
      </c>
      <c r="BD71" s="318"/>
      <c r="BE71" s="318"/>
      <c r="BF71" s="318"/>
      <c r="BG71" s="318"/>
      <c r="BH71" s="318"/>
      <c r="BI71" s="155"/>
      <c r="BJ71" s="317" t="str">
        <f>'NK 17-18 F1'!BC37</f>
        <v>Pierre de Boer</v>
      </c>
      <c r="BK71" s="318"/>
      <c r="BL71" s="318"/>
      <c r="BM71" s="318"/>
      <c r="BN71" s="318"/>
      <c r="BO71" s="318"/>
      <c r="BP71" s="155"/>
      <c r="BQ71" s="317" t="str">
        <f>'NK 17-18 F1'!K71</f>
        <v>Bert van de Ree</v>
      </c>
      <c r="BR71" s="318"/>
      <c r="BS71" s="318"/>
      <c r="BT71" s="318"/>
      <c r="BU71" s="318"/>
      <c r="BV71" s="319"/>
    </row>
    <row r="72" spans="2:74" ht="15" customHeight="1">
      <c r="B72" s="322" t="s">
        <v>18</v>
      </c>
      <c r="C72" s="323"/>
      <c r="D72" s="279" t="s">
        <v>4</v>
      </c>
      <c r="E72" s="20" t="s">
        <v>0</v>
      </c>
      <c r="F72" s="20" t="s">
        <v>0</v>
      </c>
      <c r="G72" s="277" t="s">
        <v>5</v>
      </c>
      <c r="H72" s="278" t="s">
        <v>5</v>
      </c>
      <c r="I72" s="53" t="s">
        <v>1</v>
      </c>
      <c r="J72" s="52"/>
      <c r="K72" s="280" t="s">
        <v>4</v>
      </c>
      <c r="L72" s="20" t="s">
        <v>0</v>
      </c>
      <c r="M72" s="20" t="s">
        <v>0</v>
      </c>
      <c r="N72" s="277" t="s">
        <v>5</v>
      </c>
      <c r="O72" s="278" t="s">
        <v>5</v>
      </c>
      <c r="P72" s="49" t="s">
        <v>1</v>
      </c>
      <c r="Q72" s="52"/>
      <c r="R72" s="279" t="s">
        <v>4</v>
      </c>
      <c r="S72" s="20" t="s">
        <v>0</v>
      </c>
      <c r="T72" s="20" t="s">
        <v>0</v>
      </c>
      <c r="U72" s="277" t="s">
        <v>5</v>
      </c>
      <c r="V72" s="278" t="s">
        <v>5</v>
      </c>
      <c r="W72" s="49" t="s">
        <v>1</v>
      </c>
      <c r="X72" s="52"/>
      <c r="Y72" s="279" t="s">
        <v>4</v>
      </c>
      <c r="Z72" s="20" t="s">
        <v>0</v>
      </c>
      <c r="AA72" s="20" t="s">
        <v>0</v>
      </c>
      <c r="AB72" s="277" t="s">
        <v>5</v>
      </c>
      <c r="AC72" s="278" t="s">
        <v>5</v>
      </c>
      <c r="AD72" s="49" t="s">
        <v>1</v>
      </c>
      <c r="AE72" s="52"/>
      <c r="AF72" s="279" t="s">
        <v>4</v>
      </c>
      <c r="AG72" s="20" t="s">
        <v>0</v>
      </c>
      <c r="AH72" s="20" t="s">
        <v>0</v>
      </c>
      <c r="AI72" s="277" t="s">
        <v>5</v>
      </c>
      <c r="AJ72" s="278" t="s">
        <v>5</v>
      </c>
      <c r="AK72" s="49" t="s">
        <v>1</v>
      </c>
      <c r="AM72" s="322" t="s">
        <v>19</v>
      </c>
      <c r="AN72" s="323"/>
      <c r="AO72" s="279" t="s">
        <v>4</v>
      </c>
      <c r="AP72" s="20" t="s">
        <v>0</v>
      </c>
      <c r="AQ72" s="20" t="s">
        <v>0</v>
      </c>
      <c r="AR72" s="277" t="s">
        <v>5</v>
      </c>
      <c r="AS72" s="278" t="s">
        <v>5</v>
      </c>
      <c r="AT72" s="53" t="s">
        <v>1</v>
      </c>
      <c r="AU72" s="52"/>
      <c r="AV72" s="280" t="s">
        <v>4</v>
      </c>
      <c r="AW72" s="20" t="s">
        <v>0</v>
      </c>
      <c r="AX72" s="20" t="s">
        <v>0</v>
      </c>
      <c r="AY72" s="277" t="s">
        <v>5</v>
      </c>
      <c r="AZ72" s="278" t="s">
        <v>5</v>
      </c>
      <c r="BA72" s="49" t="s">
        <v>1</v>
      </c>
      <c r="BB72" s="52"/>
      <c r="BC72" s="279" t="s">
        <v>4</v>
      </c>
      <c r="BD72" s="20" t="s">
        <v>0</v>
      </c>
      <c r="BE72" s="20" t="s">
        <v>0</v>
      </c>
      <c r="BF72" s="277" t="s">
        <v>5</v>
      </c>
      <c r="BG72" s="278" t="s">
        <v>5</v>
      </c>
      <c r="BH72" s="49" t="s">
        <v>1</v>
      </c>
      <c r="BI72" s="52"/>
      <c r="BJ72" s="279" t="s">
        <v>4</v>
      </c>
      <c r="BK72" s="20" t="s">
        <v>0</v>
      </c>
      <c r="BL72" s="20" t="s">
        <v>0</v>
      </c>
      <c r="BM72" s="277" t="s">
        <v>5</v>
      </c>
      <c r="BN72" s="278" t="s">
        <v>5</v>
      </c>
      <c r="BO72" s="49" t="s">
        <v>1</v>
      </c>
      <c r="BP72" s="52"/>
      <c r="BQ72" s="279" t="s">
        <v>4</v>
      </c>
      <c r="BR72" s="20" t="s">
        <v>0</v>
      </c>
      <c r="BS72" s="20" t="s">
        <v>0</v>
      </c>
      <c r="BT72" s="277" t="s">
        <v>5</v>
      </c>
      <c r="BU72" s="278" t="s">
        <v>5</v>
      </c>
      <c r="BV72" s="49" t="s">
        <v>1</v>
      </c>
    </row>
    <row r="73" spans="2:74" ht="15" customHeight="1" thickBot="1">
      <c r="B73" s="324"/>
      <c r="C73" s="325"/>
      <c r="D73" s="279"/>
      <c r="E73" s="11" t="s">
        <v>2</v>
      </c>
      <c r="F73" s="12" t="s">
        <v>3</v>
      </c>
      <c r="G73" s="277"/>
      <c r="H73" s="278"/>
      <c r="I73" s="53" t="s">
        <v>0</v>
      </c>
      <c r="J73" s="52"/>
      <c r="K73" s="280"/>
      <c r="L73" s="11" t="s">
        <v>2</v>
      </c>
      <c r="M73" s="12" t="s">
        <v>3</v>
      </c>
      <c r="N73" s="277"/>
      <c r="O73" s="278"/>
      <c r="P73" s="49" t="s">
        <v>0</v>
      </c>
      <c r="Q73" s="52"/>
      <c r="R73" s="279"/>
      <c r="S73" s="11" t="s">
        <v>2</v>
      </c>
      <c r="T73" s="12" t="s">
        <v>3</v>
      </c>
      <c r="U73" s="277"/>
      <c r="V73" s="278"/>
      <c r="W73" s="49" t="s">
        <v>0</v>
      </c>
      <c r="X73" s="52"/>
      <c r="Y73" s="279"/>
      <c r="Z73" s="11" t="s">
        <v>2</v>
      </c>
      <c r="AA73" s="12" t="s">
        <v>3</v>
      </c>
      <c r="AB73" s="277"/>
      <c r="AC73" s="278"/>
      <c r="AD73" s="49" t="s">
        <v>0</v>
      </c>
      <c r="AE73" s="52"/>
      <c r="AF73" s="279"/>
      <c r="AG73" s="11" t="s">
        <v>2</v>
      </c>
      <c r="AH73" s="12" t="s">
        <v>3</v>
      </c>
      <c r="AI73" s="277"/>
      <c r="AJ73" s="278"/>
      <c r="AK73" s="49" t="s">
        <v>0</v>
      </c>
      <c r="AM73" s="324"/>
      <c r="AN73" s="325"/>
      <c r="AO73" s="279"/>
      <c r="AP73" s="11" t="s">
        <v>2</v>
      </c>
      <c r="AQ73" s="12" t="s">
        <v>3</v>
      </c>
      <c r="AR73" s="277"/>
      <c r="AS73" s="278"/>
      <c r="AT73" s="53" t="s">
        <v>0</v>
      </c>
      <c r="AU73" s="52"/>
      <c r="AV73" s="280"/>
      <c r="AW73" s="11" t="s">
        <v>2</v>
      </c>
      <c r="AX73" s="12" t="s">
        <v>3</v>
      </c>
      <c r="AY73" s="277"/>
      <c r="AZ73" s="278"/>
      <c r="BA73" s="49" t="s">
        <v>0</v>
      </c>
      <c r="BB73" s="52"/>
      <c r="BC73" s="279"/>
      <c r="BD73" s="11" t="s">
        <v>2</v>
      </c>
      <c r="BE73" s="12" t="s">
        <v>3</v>
      </c>
      <c r="BF73" s="277"/>
      <c r="BG73" s="278"/>
      <c r="BH73" s="49" t="s">
        <v>0</v>
      </c>
      <c r="BI73" s="52"/>
      <c r="BJ73" s="279"/>
      <c r="BK73" s="11" t="s">
        <v>2</v>
      </c>
      <c r="BL73" s="12" t="s">
        <v>3</v>
      </c>
      <c r="BM73" s="277"/>
      <c r="BN73" s="278"/>
      <c r="BO73" s="49" t="s">
        <v>0</v>
      </c>
      <c r="BP73" s="52"/>
      <c r="BQ73" s="279"/>
      <c r="BR73" s="11" t="s">
        <v>2</v>
      </c>
      <c r="BS73" s="12" t="s">
        <v>3</v>
      </c>
      <c r="BT73" s="277"/>
      <c r="BU73" s="278"/>
      <c r="BV73" s="49" t="s">
        <v>0</v>
      </c>
    </row>
    <row r="74" spans="2:74" ht="15" customHeight="1">
      <c r="B74" s="274">
        <v>1</v>
      </c>
      <c r="C74" s="50" t="s">
        <v>322</v>
      </c>
      <c r="D74" s="310"/>
      <c r="E74" s="311"/>
      <c r="F74" s="311"/>
      <c r="G74" s="311"/>
      <c r="H74" s="311"/>
      <c r="I74" s="312"/>
      <c r="J74" s="156"/>
      <c r="K74" s="107">
        <v>1</v>
      </c>
      <c r="L74" s="15">
        <v>22</v>
      </c>
      <c r="M74" s="15">
        <v>50</v>
      </c>
      <c r="N74" s="242">
        <v>0</v>
      </c>
      <c r="O74" s="242">
        <v>2</v>
      </c>
      <c r="P74" s="234">
        <v>0</v>
      </c>
      <c r="Q74" s="156"/>
      <c r="R74" s="107">
        <v>1</v>
      </c>
      <c r="S74" s="15">
        <v>29</v>
      </c>
      <c r="T74" s="15">
        <v>50</v>
      </c>
      <c r="U74" s="242">
        <v>0</v>
      </c>
      <c r="V74" s="242">
        <v>2</v>
      </c>
      <c r="W74" s="234">
        <v>0</v>
      </c>
      <c r="X74" s="156"/>
      <c r="Y74" s="107">
        <v>1</v>
      </c>
      <c r="Z74" s="15">
        <v>50</v>
      </c>
      <c r="AA74" s="15">
        <v>34</v>
      </c>
      <c r="AB74" s="242">
        <v>1</v>
      </c>
      <c r="AC74" s="242">
        <v>1</v>
      </c>
      <c r="AD74" s="234">
        <v>1</v>
      </c>
      <c r="AE74" s="156"/>
      <c r="AF74" s="107">
        <v>1</v>
      </c>
      <c r="AG74" s="15">
        <v>30</v>
      </c>
      <c r="AH74" s="15">
        <v>50</v>
      </c>
      <c r="AI74" s="242">
        <v>0</v>
      </c>
      <c r="AJ74" s="242">
        <v>2</v>
      </c>
      <c r="AK74" s="244">
        <v>0</v>
      </c>
      <c r="AM74" s="274">
        <v>1</v>
      </c>
      <c r="AN74" s="50" t="s">
        <v>313</v>
      </c>
      <c r="AO74" s="310"/>
      <c r="AP74" s="311"/>
      <c r="AQ74" s="311"/>
      <c r="AR74" s="311"/>
      <c r="AS74" s="311"/>
      <c r="AT74" s="312"/>
      <c r="AU74" s="156"/>
      <c r="AV74" s="107">
        <v>1</v>
      </c>
      <c r="AW74" s="15">
        <v>14</v>
      </c>
      <c r="AX74" s="15">
        <v>50</v>
      </c>
      <c r="AY74" s="242">
        <v>1</v>
      </c>
      <c r="AZ74" s="242">
        <v>1</v>
      </c>
      <c r="BA74" s="234">
        <v>1</v>
      </c>
      <c r="BB74" s="156"/>
      <c r="BC74" s="107">
        <v>1</v>
      </c>
      <c r="BD74" s="15">
        <v>50</v>
      </c>
      <c r="BE74" s="15">
        <v>17</v>
      </c>
      <c r="BF74" s="242">
        <v>1</v>
      </c>
      <c r="BG74" s="242">
        <v>1</v>
      </c>
      <c r="BH74" s="234">
        <v>1</v>
      </c>
      <c r="BI74" s="156"/>
      <c r="BJ74" s="107">
        <v>1</v>
      </c>
      <c r="BK74" s="15">
        <v>12</v>
      </c>
      <c r="BL74" s="15">
        <v>50</v>
      </c>
      <c r="BM74" s="242">
        <v>0</v>
      </c>
      <c r="BN74" s="242">
        <v>2</v>
      </c>
      <c r="BO74" s="234">
        <v>0</v>
      </c>
      <c r="BP74" s="156"/>
      <c r="BQ74" s="107">
        <v>1</v>
      </c>
      <c r="BR74" s="15">
        <v>18</v>
      </c>
      <c r="BS74" s="15">
        <v>50</v>
      </c>
      <c r="BT74" s="242">
        <v>0</v>
      </c>
      <c r="BU74" s="242">
        <v>2</v>
      </c>
      <c r="BV74" s="244">
        <v>0</v>
      </c>
    </row>
    <row r="75" spans="2:74" ht="15" customHeight="1" thickBot="1">
      <c r="B75" s="275"/>
      <c r="C75" s="51" t="s">
        <v>323</v>
      </c>
      <c r="D75" s="313"/>
      <c r="E75" s="314"/>
      <c r="F75" s="314"/>
      <c r="G75" s="314"/>
      <c r="H75" s="314"/>
      <c r="I75" s="315"/>
      <c r="J75" s="156"/>
      <c r="K75" s="108">
        <v>2</v>
      </c>
      <c r="L75" s="105">
        <v>42</v>
      </c>
      <c r="M75" s="105">
        <v>50</v>
      </c>
      <c r="N75" s="243"/>
      <c r="O75" s="243"/>
      <c r="P75" s="235"/>
      <c r="Q75" s="156"/>
      <c r="R75" s="108">
        <v>2</v>
      </c>
      <c r="S75" s="105">
        <v>37</v>
      </c>
      <c r="T75" s="105">
        <v>50</v>
      </c>
      <c r="U75" s="243"/>
      <c r="V75" s="243"/>
      <c r="W75" s="235"/>
      <c r="X75" s="156"/>
      <c r="Y75" s="108">
        <v>2</v>
      </c>
      <c r="Z75" s="105">
        <v>46</v>
      </c>
      <c r="AA75" s="105">
        <v>50</v>
      </c>
      <c r="AB75" s="243"/>
      <c r="AC75" s="243"/>
      <c r="AD75" s="235"/>
      <c r="AE75" s="156"/>
      <c r="AF75" s="108">
        <v>2</v>
      </c>
      <c r="AG75" s="105">
        <v>23</v>
      </c>
      <c r="AH75" s="105">
        <v>50</v>
      </c>
      <c r="AI75" s="243"/>
      <c r="AJ75" s="243"/>
      <c r="AK75" s="245"/>
      <c r="AM75" s="275"/>
      <c r="AN75" s="51" t="s">
        <v>314</v>
      </c>
      <c r="AO75" s="313"/>
      <c r="AP75" s="314"/>
      <c r="AQ75" s="314"/>
      <c r="AR75" s="314"/>
      <c r="AS75" s="314"/>
      <c r="AT75" s="315"/>
      <c r="AU75" s="156"/>
      <c r="AV75" s="108">
        <v>2</v>
      </c>
      <c r="AW75" s="105">
        <v>50</v>
      </c>
      <c r="AX75" s="105">
        <v>38</v>
      </c>
      <c r="AY75" s="243"/>
      <c r="AZ75" s="243"/>
      <c r="BA75" s="235"/>
      <c r="BB75" s="156"/>
      <c r="BC75" s="108">
        <v>2</v>
      </c>
      <c r="BD75" s="105">
        <v>41</v>
      </c>
      <c r="BE75" s="105">
        <v>50</v>
      </c>
      <c r="BF75" s="243"/>
      <c r="BG75" s="243"/>
      <c r="BH75" s="235"/>
      <c r="BI75" s="156"/>
      <c r="BJ75" s="108">
        <v>2</v>
      </c>
      <c r="BK75" s="105">
        <v>20</v>
      </c>
      <c r="BL75" s="105">
        <v>50</v>
      </c>
      <c r="BM75" s="243"/>
      <c r="BN75" s="243"/>
      <c r="BO75" s="235"/>
      <c r="BP75" s="156"/>
      <c r="BQ75" s="108">
        <v>2</v>
      </c>
      <c r="BR75" s="105">
        <v>24</v>
      </c>
      <c r="BS75" s="105">
        <v>50</v>
      </c>
      <c r="BT75" s="243"/>
      <c r="BU75" s="243"/>
      <c r="BV75" s="245"/>
    </row>
    <row r="76" spans="2:74" ht="15" customHeight="1">
      <c r="B76" s="274">
        <v>2</v>
      </c>
      <c r="C76" s="50" t="s">
        <v>328</v>
      </c>
      <c r="D76" s="107">
        <v>1</v>
      </c>
      <c r="E76" s="15">
        <f>M74</f>
        <v>50</v>
      </c>
      <c r="F76" s="15">
        <f>L74</f>
        <v>22</v>
      </c>
      <c r="G76" s="242">
        <f>O74</f>
        <v>2</v>
      </c>
      <c r="H76" s="242">
        <f>N74</f>
        <v>0</v>
      </c>
      <c r="I76" s="234">
        <v>3</v>
      </c>
      <c r="J76" s="157"/>
      <c r="K76" s="310"/>
      <c r="L76" s="311"/>
      <c r="M76" s="311"/>
      <c r="N76" s="311"/>
      <c r="O76" s="311"/>
      <c r="P76" s="312"/>
      <c r="Q76" s="157"/>
      <c r="R76" s="107">
        <v>1</v>
      </c>
      <c r="S76" s="15">
        <v>22</v>
      </c>
      <c r="T76" s="15">
        <v>50</v>
      </c>
      <c r="U76" s="242">
        <v>0</v>
      </c>
      <c r="V76" s="242">
        <v>2</v>
      </c>
      <c r="W76" s="234">
        <v>0</v>
      </c>
      <c r="X76" s="157"/>
      <c r="Y76" s="107">
        <v>1</v>
      </c>
      <c r="Z76" s="15">
        <v>50</v>
      </c>
      <c r="AA76" s="15">
        <v>24</v>
      </c>
      <c r="AB76" s="242">
        <v>1</v>
      </c>
      <c r="AC76" s="242">
        <v>1</v>
      </c>
      <c r="AD76" s="234">
        <v>1</v>
      </c>
      <c r="AE76" s="157"/>
      <c r="AF76" s="107">
        <v>1</v>
      </c>
      <c r="AG76" s="15">
        <v>30</v>
      </c>
      <c r="AH76" s="15">
        <v>50</v>
      </c>
      <c r="AI76" s="242">
        <v>0</v>
      </c>
      <c r="AJ76" s="242">
        <v>2</v>
      </c>
      <c r="AK76" s="244">
        <v>0</v>
      </c>
      <c r="AM76" s="274">
        <v>2</v>
      </c>
      <c r="AN76" s="50" t="s">
        <v>324</v>
      </c>
      <c r="AO76" s="107">
        <v>1</v>
      </c>
      <c r="AP76" s="15">
        <f>AX74</f>
        <v>50</v>
      </c>
      <c r="AQ76" s="15">
        <f>AW74</f>
        <v>14</v>
      </c>
      <c r="AR76" s="242">
        <f>AZ74</f>
        <v>1</v>
      </c>
      <c r="AS76" s="242">
        <f>AY74</f>
        <v>1</v>
      </c>
      <c r="AT76" s="234">
        <v>1</v>
      </c>
      <c r="AU76" s="157"/>
      <c r="AV76" s="310"/>
      <c r="AW76" s="311"/>
      <c r="AX76" s="311"/>
      <c r="AY76" s="311"/>
      <c r="AZ76" s="311"/>
      <c r="BA76" s="312"/>
      <c r="BB76" s="157"/>
      <c r="BC76" s="107">
        <v>1</v>
      </c>
      <c r="BD76" s="15">
        <v>44</v>
      </c>
      <c r="BE76" s="15">
        <v>50</v>
      </c>
      <c r="BF76" s="242">
        <v>0</v>
      </c>
      <c r="BG76" s="242">
        <v>2</v>
      </c>
      <c r="BH76" s="234">
        <v>0</v>
      </c>
      <c r="BI76" s="157"/>
      <c r="BJ76" s="107">
        <v>1</v>
      </c>
      <c r="BK76" s="15">
        <v>50</v>
      </c>
      <c r="BL76" s="15">
        <v>33</v>
      </c>
      <c r="BM76" s="242">
        <v>1</v>
      </c>
      <c r="BN76" s="242">
        <v>1</v>
      </c>
      <c r="BO76" s="234">
        <v>1</v>
      </c>
      <c r="BP76" s="157"/>
      <c r="BQ76" s="107">
        <v>1</v>
      </c>
      <c r="BR76" s="15">
        <v>11</v>
      </c>
      <c r="BS76" s="15">
        <v>50</v>
      </c>
      <c r="BT76" s="242">
        <v>1</v>
      </c>
      <c r="BU76" s="242">
        <v>1</v>
      </c>
      <c r="BV76" s="244">
        <v>1</v>
      </c>
    </row>
    <row r="77" spans="2:74" ht="15" customHeight="1" thickBot="1">
      <c r="B77" s="275"/>
      <c r="C77" s="51" t="s">
        <v>329</v>
      </c>
      <c r="D77" s="108">
        <v>2</v>
      </c>
      <c r="E77" s="105">
        <f>M75</f>
        <v>50</v>
      </c>
      <c r="F77" s="105">
        <f>L75</f>
        <v>42</v>
      </c>
      <c r="G77" s="243"/>
      <c r="H77" s="243"/>
      <c r="I77" s="235"/>
      <c r="J77" s="157"/>
      <c r="K77" s="313"/>
      <c r="L77" s="314"/>
      <c r="M77" s="314"/>
      <c r="N77" s="314"/>
      <c r="O77" s="314"/>
      <c r="P77" s="315"/>
      <c r="Q77" s="157"/>
      <c r="R77" s="108">
        <v>2</v>
      </c>
      <c r="S77" s="105">
        <v>42</v>
      </c>
      <c r="T77" s="105">
        <v>50</v>
      </c>
      <c r="U77" s="243"/>
      <c r="V77" s="243"/>
      <c r="W77" s="235"/>
      <c r="X77" s="157"/>
      <c r="Y77" s="108">
        <v>2</v>
      </c>
      <c r="Z77" s="105">
        <v>29</v>
      </c>
      <c r="AA77" s="105">
        <v>50</v>
      </c>
      <c r="AB77" s="243"/>
      <c r="AC77" s="243"/>
      <c r="AD77" s="235"/>
      <c r="AE77" s="157"/>
      <c r="AF77" s="108">
        <v>2</v>
      </c>
      <c r="AG77" s="105">
        <v>31</v>
      </c>
      <c r="AH77" s="105">
        <v>50</v>
      </c>
      <c r="AI77" s="243"/>
      <c r="AJ77" s="243"/>
      <c r="AK77" s="245"/>
      <c r="AM77" s="275"/>
      <c r="AN77" s="51" t="s">
        <v>325</v>
      </c>
      <c r="AO77" s="108">
        <v>2</v>
      </c>
      <c r="AP77" s="105">
        <f>AX75</f>
        <v>38</v>
      </c>
      <c r="AQ77" s="105">
        <f>AW75</f>
        <v>50</v>
      </c>
      <c r="AR77" s="243"/>
      <c r="AS77" s="243"/>
      <c r="AT77" s="235"/>
      <c r="AU77" s="157"/>
      <c r="AV77" s="313"/>
      <c r="AW77" s="314"/>
      <c r="AX77" s="314"/>
      <c r="AY77" s="314"/>
      <c r="AZ77" s="314"/>
      <c r="BA77" s="315"/>
      <c r="BB77" s="157"/>
      <c r="BC77" s="108">
        <v>2</v>
      </c>
      <c r="BD77" s="105">
        <v>23</v>
      </c>
      <c r="BE77" s="105">
        <v>50</v>
      </c>
      <c r="BF77" s="243"/>
      <c r="BG77" s="243"/>
      <c r="BH77" s="235"/>
      <c r="BI77" s="157"/>
      <c r="BJ77" s="108">
        <v>2</v>
      </c>
      <c r="BK77" s="105">
        <v>11</v>
      </c>
      <c r="BL77" s="105">
        <v>50</v>
      </c>
      <c r="BM77" s="243"/>
      <c r="BN77" s="243"/>
      <c r="BO77" s="235"/>
      <c r="BP77" s="157"/>
      <c r="BQ77" s="108">
        <v>2</v>
      </c>
      <c r="BR77" s="105">
        <v>50</v>
      </c>
      <c r="BS77" s="105">
        <v>38</v>
      </c>
      <c r="BT77" s="243"/>
      <c r="BU77" s="243"/>
      <c r="BV77" s="245"/>
    </row>
    <row r="78" spans="2:74" ht="15" customHeight="1">
      <c r="B78" s="274">
        <v>3</v>
      </c>
      <c r="C78" s="50" t="s">
        <v>341</v>
      </c>
      <c r="D78" s="107">
        <v>1</v>
      </c>
      <c r="E78" s="15">
        <f>T74</f>
        <v>50</v>
      </c>
      <c r="F78" s="15">
        <f>S74</f>
        <v>29</v>
      </c>
      <c r="G78" s="242">
        <f>V74</f>
        <v>2</v>
      </c>
      <c r="H78" s="242">
        <f>U74</f>
        <v>0</v>
      </c>
      <c r="I78" s="234">
        <v>3</v>
      </c>
      <c r="J78" s="157"/>
      <c r="K78" s="107">
        <v>1</v>
      </c>
      <c r="L78" s="15">
        <f>T76</f>
        <v>50</v>
      </c>
      <c r="M78" s="15">
        <f>S76</f>
        <v>22</v>
      </c>
      <c r="N78" s="242">
        <f>V76</f>
        <v>2</v>
      </c>
      <c r="O78" s="242">
        <f>U76</f>
        <v>0</v>
      </c>
      <c r="P78" s="234">
        <v>3</v>
      </c>
      <c r="Q78" s="157"/>
      <c r="R78" s="310"/>
      <c r="S78" s="311"/>
      <c r="T78" s="311"/>
      <c r="U78" s="311"/>
      <c r="V78" s="311"/>
      <c r="W78" s="312"/>
      <c r="X78" s="157"/>
      <c r="Y78" s="107">
        <v>1</v>
      </c>
      <c r="Z78" s="15">
        <v>42</v>
      </c>
      <c r="AA78" s="15">
        <v>50</v>
      </c>
      <c r="AB78" s="242">
        <v>1</v>
      </c>
      <c r="AC78" s="242">
        <v>1</v>
      </c>
      <c r="AD78" s="234">
        <v>1</v>
      </c>
      <c r="AE78" s="157"/>
      <c r="AF78" s="107">
        <v>1</v>
      </c>
      <c r="AG78" s="15">
        <v>35</v>
      </c>
      <c r="AH78" s="15">
        <v>50</v>
      </c>
      <c r="AI78" s="242">
        <v>0</v>
      </c>
      <c r="AJ78" s="242">
        <v>2</v>
      </c>
      <c r="AK78" s="244">
        <v>0</v>
      </c>
      <c r="AM78" s="274">
        <v>3</v>
      </c>
      <c r="AN78" s="50" t="s">
        <v>326</v>
      </c>
      <c r="AO78" s="107">
        <v>1</v>
      </c>
      <c r="AP78" s="15">
        <f>BE74</f>
        <v>17</v>
      </c>
      <c r="AQ78" s="15">
        <f>BD74</f>
        <v>50</v>
      </c>
      <c r="AR78" s="242">
        <f>BG74</f>
        <v>1</v>
      </c>
      <c r="AS78" s="242">
        <f>BF74</f>
        <v>1</v>
      </c>
      <c r="AT78" s="234">
        <v>1</v>
      </c>
      <c r="AU78" s="157"/>
      <c r="AV78" s="107">
        <v>1</v>
      </c>
      <c r="AW78" s="15">
        <f>BE76</f>
        <v>50</v>
      </c>
      <c r="AX78" s="15">
        <f>BD76</f>
        <v>44</v>
      </c>
      <c r="AY78" s="242">
        <f>BG76</f>
        <v>2</v>
      </c>
      <c r="AZ78" s="242">
        <f>BF76</f>
        <v>0</v>
      </c>
      <c r="BA78" s="234">
        <v>3</v>
      </c>
      <c r="BB78" s="157"/>
      <c r="BC78" s="310"/>
      <c r="BD78" s="311"/>
      <c r="BE78" s="311"/>
      <c r="BF78" s="311"/>
      <c r="BG78" s="311"/>
      <c r="BH78" s="312"/>
      <c r="BI78" s="157"/>
      <c r="BJ78" s="107">
        <v>1</v>
      </c>
      <c r="BK78" s="15">
        <v>0</v>
      </c>
      <c r="BL78" s="15">
        <v>0</v>
      </c>
      <c r="BM78" s="242">
        <v>1</v>
      </c>
      <c r="BN78" s="242">
        <v>1</v>
      </c>
      <c r="BO78" s="234">
        <v>1</v>
      </c>
      <c r="BP78" s="157"/>
      <c r="BQ78" s="107">
        <v>1</v>
      </c>
      <c r="BR78" s="15">
        <v>12</v>
      </c>
      <c r="BS78" s="15">
        <v>50</v>
      </c>
      <c r="BT78" s="242"/>
      <c r="BU78" s="242">
        <v>2</v>
      </c>
      <c r="BV78" s="244">
        <v>0</v>
      </c>
    </row>
    <row r="79" spans="2:74" ht="15" customHeight="1" thickBot="1">
      <c r="B79" s="275"/>
      <c r="C79" s="51" t="s">
        <v>342</v>
      </c>
      <c r="D79" s="108">
        <v>2</v>
      </c>
      <c r="E79" s="105">
        <f>T75</f>
        <v>50</v>
      </c>
      <c r="F79" s="105">
        <f>S75</f>
        <v>37</v>
      </c>
      <c r="G79" s="243"/>
      <c r="H79" s="243"/>
      <c r="I79" s="235"/>
      <c r="J79" s="157"/>
      <c r="K79" s="108">
        <v>2</v>
      </c>
      <c r="L79" s="105">
        <f>T77</f>
        <v>50</v>
      </c>
      <c r="M79" s="105">
        <f>S77</f>
        <v>42</v>
      </c>
      <c r="N79" s="243"/>
      <c r="O79" s="243"/>
      <c r="P79" s="235"/>
      <c r="Q79" s="157"/>
      <c r="R79" s="313"/>
      <c r="S79" s="314"/>
      <c r="T79" s="314"/>
      <c r="U79" s="314"/>
      <c r="V79" s="314"/>
      <c r="W79" s="315"/>
      <c r="X79" s="157"/>
      <c r="Y79" s="108">
        <v>2</v>
      </c>
      <c r="Z79" s="105">
        <v>50</v>
      </c>
      <c r="AA79" s="105">
        <v>30</v>
      </c>
      <c r="AB79" s="243"/>
      <c r="AC79" s="243"/>
      <c r="AD79" s="235"/>
      <c r="AE79" s="157"/>
      <c r="AF79" s="108">
        <v>2</v>
      </c>
      <c r="AG79" s="105">
        <v>32</v>
      </c>
      <c r="AH79" s="105">
        <v>50</v>
      </c>
      <c r="AI79" s="243"/>
      <c r="AJ79" s="243"/>
      <c r="AK79" s="245"/>
      <c r="AM79" s="275"/>
      <c r="AN79" s="51" t="s">
        <v>327</v>
      </c>
      <c r="AO79" s="108">
        <v>2</v>
      </c>
      <c r="AP79" s="105">
        <f>BE75</f>
        <v>50</v>
      </c>
      <c r="AQ79" s="105">
        <f>BD75</f>
        <v>41</v>
      </c>
      <c r="AR79" s="243"/>
      <c r="AS79" s="243"/>
      <c r="AT79" s="235"/>
      <c r="AU79" s="157"/>
      <c r="AV79" s="108">
        <v>2</v>
      </c>
      <c r="AW79" s="105">
        <f>BE77</f>
        <v>50</v>
      </c>
      <c r="AX79" s="105">
        <f>BD77</f>
        <v>23</v>
      </c>
      <c r="AY79" s="243"/>
      <c r="AZ79" s="243"/>
      <c r="BA79" s="235"/>
      <c r="BB79" s="157"/>
      <c r="BC79" s="313"/>
      <c r="BD79" s="314"/>
      <c r="BE79" s="314"/>
      <c r="BF79" s="314"/>
      <c r="BG79" s="314"/>
      <c r="BH79" s="315"/>
      <c r="BI79" s="157"/>
      <c r="BJ79" s="108">
        <v>2</v>
      </c>
      <c r="BK79" s="105">
        <v>0</v>
      </c>
      <c r="BL79" s="105">
        <v>0</v>
      </c>
      <c r="BM79" s="243"/>
      <c r="BN79" s="243"/>
      <c r="BO79" s="235"/>
      <c r="BP79" s="157"/>
      <c r="BQ79" s="108">
        <v>2</v>
      </c>
      <c r="BR79" s="105">
        <v>47</v>
      </c>
      <c r="BS79" s="105">
        <v>50</v>
      </c>
      <c r="BT79" s="243"/>
      <c r="BU79" s="243"/>
      <c r="BV79" s="245"/>
    </row>
    <row r="80" spans="2:74" ht="15" customHeight="1">
      <c r="B80" s="274">
        <v>4</v>
      </c>
      <c r="C80" s="50" t="s">
        <v>350</v>
      </c>
      <c r="D80" s="107">
        <v>1</v>
      </c>
      <c r="E80" s="15">
        <f>AA74</f>
        <v>34</v>
      </c>
      <c r="F80" s="15">
        <f>Z74</f>
        <v>50</v>
      </c>
      <c r="G80" s="242">
        <f>AC74</f>
        <v>1</v>
      </c>
      <c r="H80" s="242">
        <f>AB74</f>
        <v>1</v>
      </c>
      <c r="I80" s="234">
        <v>1</v>
      </c>
      <c r="J80" s="157"/>
      <c r="K80" s="107">
        <v>1</v>
      </c>
      <c r="L80" s="15">
        <f>AA76</f>
        <v>24</v>
      </c>
      <c r="M80" s="15">
        <f>Z76</f>
        <v>50</v>
      </c>
      <c r="N80" s="242">
        <f>AC76</f>
        <v>1</v>
      </c>
      <c r="O80" s="242">
        <f>AB76</f>
        <v>1</v>
      </c>
      <c r="P80" s="234">
        <v>1</v>
      </c>
      <c r="Q80" s="157"/>
      <c r="R80" s="107">
        <v>1</v>
      </c>
      <c r="S80" s="15">
        <f>AA78</f>
        <v>50</v>
      </c>
      <c r="T80" s="15">
        <f>Z78</f>
        <v>42</v>
      </c>
      <c r="U80" s="242">
        <f>AC78</f>
        <v>1</v>
      </c>
      <c r="V80" s="242">
        <f>AB78</f>
        <v>1</v>
      </c>
      <c r="W80" s="234">
        <v>1</v>
      </c>
      <c r="X80" s="157"/>
      <c r="Y80" s="310"/>
      <c r="Z80" s="311"/>
      <c r="AA80" s="311"/>
      <c r="AB80" s="311"/>
      <c r="AC80" s="311"/>
      <c r="AD80" s="312"/>
      <c r="AE80" s="157"/>
      <c r="AF80" s="107">
        <v>1</v>
      </c>
      <c r="AG80" s="15">
        <v>22</v>
      </c>
      <c r="AH80" s="15">
        <v>50</v>
      </c>
      <c r="AI80" s="242">
        <v>0</v>
      </c>
      <c r="AJ80" s="242">
        <v>2</v>
      </c>
      <c r="AK80" s="244">
        <v>0</v>
      </c>
      <c r="AM80" s="274">
        <v>4</v>
      </c>
      <c r="AN80" s="50" t="s">
        <v>339</v>
      </c>
      <c r="AO80" s="107">
        <v>1</v>
      </c>
      <c r="AP80" s="15">
        <f>BL74</f>
        <v>50</v>
      </c>
      <c r="AQ80" s="15">
        <f>BK74</f>
        <v>12</v>
      </c>
      <c r="AR80" s="242">
        <f>BN74</f>
        <v>2</v>
      </c>
      <c r="AS80" s="242">
        <f>BM74</f>
        <v>0</v>
      </c>
      <c r="AT80" s="234">
        <v>3</v>
      </c>
      <c r="AU80" s="157"/>
      <c r="AV80" s="107">
        <v>1</v>
      </c>
      <c r="AW80" s="15">
        <f>BL76</f>
        <v>33</v>
      </c>
      <c r="AX80" s="15">
        <f>BK76</f>
        <v>50</v>
      </c>
      <c r="AY80" s="242">
        <f>BN76</f>
        <v>1</v>
      </c>
      <c r="AZ80" s="242">
        <f>BM76</f>
        <v>1</v>
      </c>
      <c r="BA80" s="234">
        <v>1</v>
      </c>
      <c r="BB80" s="157"/>
      <c r="BC80" s="107">
        <v>1</v>
      </c>
      <c r="BD80" s="15">
        <f>BL78</f>
        <v>0</v>
      </c>
      <c r="BE80" s="15">
        <f>BK78</f>
        <v>0</v>
      </c>
      <c r="BF80" s="242">
        <f>BN78</f>
        <v>1</v>
      </c>
      <c r="BG80" s="242">
        <f>BM78</f>
        <v>1</v>
      </c>
      <c r="BH80" s="234">
        <v>1</v>
      </c>
      <c r="BI80" s="157"/>
      <c r="BJ80" s="310"/>
      <c r="BK80" s="311"/>
      <c r="BL80" s="311"/>
      <c r="BM80" s="311"/>
      <c r="BN80" s="311"/>
      <c r="BO80" s="312"/>
      <c r="BP80" s="157"/>
      <c r="BQ80" s="107">
        <v>1</v>
      </c>
      <c r="BR80" s="15">
        <v>50</v>
      </c>
      <c r="BS80" s="15">
        <v>44</v>
      </c>
      <c r="BT80" s="242">
        <v>1</v>
      </c>
      <c r="BU80" s="242">
        <v>1</v>
      </c>
      <c r="BV80" s="244">
        <v>1</v>
      </c>
    </row>
    <row r="81" spans="2:74" ht="15" customHeight="1" thickBot="1">
      <c r="B81" s="275"/>
      <c r="C81" s="51" t="s">
        <v>351</v>
      </c>
      <c r="D81" s="108">
        <v>2</v>
      </c>
      <c r="E81" s="105">
        <f>AA75</f>
        <v>50</v>
      </c>
      <c r="F81" s="105">
        <f>Z75</f>
        <v>46</v>
      </c>
      <c r="G81" s="243"/>
      <c r="H81" s="243"/>
      <c r="I81" s="235"/>
      <c r="J81" s="157"/>
      <c r="K81" s="108">
        <v>2</v>
      </c>
      <c r="L81" s="105">
        <f>AA77</f>
        <v>50</v>
      </c>
      <c r="M81" s="105">
        <f>Z77</f>
        <v>29</v>
      </c>
      <c r="N81" s="243"/>
      <c r="O81" s="243"/>
      <c r="P81" s="235"/>
      <c r="Q81" s="157"/>
      <c r="R81" s="108">
        <v>2</v>
      </c>
      <c r="S81" s="19">
        <f>AA79</f>
        <v>30</v>
      </c>
      <c r="T81" s="19">
        <f>Z79</f>
        <v>50</v>
      </c>
      <c r="U81" s="243"/>
      <c r="V81" s="243"/>
      <c r="W81" s="235"/>
      <c r="X81" s="157"/>
      <c r="Y81" s="313"/>
      <c r="Z81" s="314"/>
      <c r="AA81" s="314"/>
      <c r="AB81" s="314"/>
      <c r="AC81" s="314"/>
      <c r="AD81" s="315"/>
      <c r="AE81" s="157"/>
      <c r="AF81" s="108">
        <v>2</v>
      </c>
      <c r="AG81" s="105">
        <v>44</v>
      </c>
      <c r="AH81" s="105">
        <v>50</v>
      </c>
      <c r="AI81" s="243"/>
      <c r="AJ81" s="243"/>
      <c r="AK81" s="245"/>
      <c r="AM81" s="275"/>
      <c r="AN81" s="51" t="s">
        <v>340</v>
      </c>
      <c r="AO81" s="108">
        <v>2</v>
      </c>
      <c r="AP81" s="105">
        <f>BL75</f>
        <v>50</v>
      </c>
      <c r="AQ81" s="105">
        <f>BK75</f>
        <v>20</v>
      </c>
      <c r="AR81" s="243"/>
      <c r="AS81" s="243"/>
      <c r="AT81" s="235"/>
      <c r="AU81" s="157"/>
      <c r="AV81" s="108">
        <v>2</v>
      </c>
      <c r="AW81" s="105">
        <f>BL77</f>
        <v>50</v>
      </c>
      <c r="AX81" s="105">
        <f>BK77</f>
        <v>11</v>
      </c>
      <c r="AY81" s="243"/>
      <c r="AZ81" s="243"/>
      <c r="BA81" s="235"/>
      <c r="BB81" s="157"/>
      <c r="BC81" s="108">
        <v>2</v>
      </c>
      <c r="BD81" s="19">
        <f>BL79</f>
        <v>0</v>
      </c>
      <c r="BE81" s="19">
        <f>BK79</f>
        <v>0</v>
      </c>
      <c r="BF81" s="243"/>
      <c r="BG81" s="243"/>
      <c r="BH81" s="235"/>
      <c r="BI81" s="157"/>
      <c r="BJ81" s="313"/>
      <c r="BK81" s="314"/>
      <c r="BL81" s="314"/>
      <c r="BM81" s="314"/>
      <c r="BN81" s="314"/>
      <c r="BO81" s="315"/>
      <c r="BP81" s="157"/>
      <c r="BQ81" s="108">
        <v>2</v>
      </c>
      <c r="BR81" s="105">
        <v>30</v>
      </c>
      <c r="BS81" s="105">
        <v>50</v>
      </c>
      <c r="BT81" s="243"/>
      <c r="BU81" s="243"/>
      <c r="BV81" s="245"/>
    </row>
    <row r="82" spans="2:74" ht="15" customHeight="1">
      <c r="B82" s="274">
        <v>5</v>
      </c>
      <c r="C82" s="50" t="s">
        <v>359</v>
      </c>
      <c r="D82" s="107">
        <v>1</v>
      </c>
      <c r="E82" s="15">
        <f>AH74</f>
        <v>50</v>
      </c>
      <c r="F82" s="15">
        <f>AG74</f>
        <v>30</v>
      </c>
      <c r="G82" s="242">
        <f>AJ74</f>
        <v>2</v>
      </c>
      <c r="H82" s="242">
        <f>AI74</f>
        <v>0</v>
      </c>
      <c r="I82" s="234">
        <v>3</v>
      </c>
      <c r="J82" s="157"/>
      <c r="K82" s="107">
        <v>1</v>
      </c>
      <c r="L82" s="15">
        <f>AH76</f>
        <v>50</v>
      </c>
      <c r="M82" s="15">
        <f>AG76</f>
        <v>30</v>
      </c>
      <c r="N82" s="242">
        <f>AJ76</f>
        <v>2</v>
      </c>
      <c r="O82" s="242">
        <f>AI76</f>
        <v>0</v>
      </c>
      <c r="P82" s="234">
        <v>3</v>
      </c>
      <c r="Q82" s="157"/>
      <c r="R82" s="107">
        <v>1</v>
      </c>
      <c r="S82" s="15">
        <f>AH78</f>
        <v>50</v>
      </c>
      <c r="T82" s="15">
        <f>AG78</f>
        <v>35</v>
      </c>
      <c r="U82" s="242">
        <f>AJ78</f>
        <v>2</v>
      </c>
      <c r="V82" s="242">
        <f>AI78</f>
        <v>0</v>
      </c>
      <c r="W82" s="234">
        <v>3</v>
      </c>
      <c r="X82" s="157"/>
      <c r="Y82" s="107">
        <v>1</v>
      </c>
      <c r="Z82" s="15">
        <f>AH80</f>
        <v>50</v>
      </c>
      <c r="AA82" s="15">
        <f>AG80</f>
        <v>22</v>
      </c>
      <c r="AB82" s="242">
        <f>AJ80</f>
        <v>2</v>
      </c>
      <c r="AC82" s="242">
        <f>AI80</f>
        <v>0</v>
      </c>
      <c r="AD82" s="234">
        <v>3</v>
      </c>
      <c r="AE82" s="157"/>
      <c r="AF82" s="310"/>
      <c r="AG82" s="311"/>
      <c r="AH82" s="311"/>
      <c r="AI82" s="311"/>
      <c r="AJ82" s="311"/>
      <c r="AK82" s="312"/>
      <c r="AM82" s="274">
        <v>5</v>
      </c>
      <c r="AN82" s="50" t="s">
        <v>346</v>
      </c>
      <c r="AO82" s="107">
        <v>1</v>
      </c>
      <c r="AP82" s="15">
        <f>BS74</f>
        <v>50</v>
      </c>
      <c r="AQ82" s="15">
        <f>BR74</f>
        <v>18</v>
      </c>
      <c r="AR82" s="242">
        <f>BU74</f>
        <v>2</v>
      </c>
      <c r="AS82" s="242">
        <f>BT74</f>
        <v>0</v>
      </c>
      <c r="AT82" s="234">
        <v>3</v>
      </c>
      <c r="AU82" s="157"/>
      <c r="AV82" s="107">
        <v>1</v>
      </c>
      <c r="AW82" s="15">
        <f>BS76</f>
        <v>50</v>
      </c>
      <c r="AX82" s="15">
        <f>BR76</f>
        <v>11</v>
      </c>
      <c r="AY82" s="242">
        <f>BU76</f>
        <v>1</v>
      </c>
      <c r="AZ82" s="242">
        <f>BT76</f>
        <v>1</v>
      </c>
      <c r="BA82" s="234">
        <v>1</v>
      </c>
      <c r="BB82" s="157"/>
      <c r="BC82" s="107">
        <v>1</v>
      </c>
      <c r="BD82" s="15">
        <f>BS78</f>
        <v>50</v>
      </c>
      <c r="BE82" s="15">
        <f>BR78</f>
        <v>12</v>
      </c>
      <c r="BF82" s="242">
        <f>BU78</f>
        <v>2</v>
      </c>
      <c r="BG82" s="242">
        <f>BT78</f>
        <v>0</v>
      </c>
      <c r="BH82" s="234">
        <v>3</v>
      </c>
      <c r="BI82" s="157"/>
      <c r="BJ82" s="107">
        <v>1</v>
      </c>
      <c r="BK82" s="15">
        <f>BS80</f>
        <v>44</v>
      </c>
      <c r="BL82" s="15">
        <f>BR80</f>
        <v>50</v>
      </c>
      <c r="BM82" s="242">
        <f>BU80</f>
        <v>1</v>
      </c>
      <c r="BN82" s="242">
        <f>BT80</f>
        <v>1</v>
      </c>
      <c r="BO82" s="234">
        <v>1</v>
      </c>
      <c r="BP82" s="157"/>
      <c r="BQ82" s="310"/>
      <c r="BR82" s="311"/>
      <c r="BS82" s="311"/>
      <c r="BT82" s="311"/>
      <c r="BU82" s="311"/>
      <c r="BV82" s="312"/>
    </row>
    <row r="83" spans="2:74" ht="15" customHeight="1" thickBot="1">
      <c r="B83" s="275"/>
      <c r="C83" s="51" t="s">
        <v>358</v>
      </c>
      <c r="D83" s="108">
        <v>2</v>
      </c>
      <c r="E83" s="106">
        <f>AH75</f>
        <v>50</v>
      </c>
      <c r="F83" s="106">
        <f>AG75</f>
        <v>23</v>
      </c>
      <c r="G83" s="243"/>
      <c r="H83" s="243"/>
      <c r="I83" s="235"/>
      <c r="J83" s="157"/>
      <c r="K83" s="108">
        <v>2</v>
      </c>
      <c r="L83" s="106">
        <f>AH77</f>
        <v>50</v>
      </c>
      <c r="M83" s="106">
        <f>AG77</f>
        <v>31</v>
      </c>
      <c r="N83" s="243"/>
      <c r="O83" s="243"/>
      <c r="P83" s="235"/>
      <c r="Q83" s="157"/>
      <c r="R83" s="108">
        <v>2</v>
      </c>
      <c r="S83" s="19">
        <f>AH79</f>
        <v>50</v>
      </c>
      <c r="T83" s="19">
        <f>AG79</f>
        <v>32</v>
      </c>
      <c r="U83" s="243"/>
      <c r="V83" s="243"/>
      <c r="W83" s="235"/>
      <c r="X83" s="157"/>
      <c r="Y83" s="108">
        <v>2</v>
      </c>
      <c r="Z83" s="19">
        <f>AH81</f>
        <v>50</v>
      </c>
      <c r="AA83" s="19">
        <f>AG81</f>
        <v>44</v>
      </c>
      <c r="AB83" s="243"/>
      <c r="AC83" s="243"/>
      <c r="AD83" s="235"/>
      <c r="AE83" s="157"/>
      <c r="AF83" s="313"/>
      <c r="AG83" s="314"/>
      <c r="AH83" s="314"/>
      <c r="AI83" s="314"/>
      <c r="AJ83" s="314"/>
      <c r="AK83" s="315"/>
      <c r="AM83" s="275"/>
      <c r="AN83" s="51" t="s">
        <v>347</v>
      </c>
      <c r="AO83" s="108">
        <v>2</v>
      </c>
      <c r="AP83" s="106">
        <f>BS75</f>
        <v>50</v>
      </c>
      <c r="AQ83" s="106">
        <f>BR75</f>
        <v>24</v>
      </c>
      <c r="AR83" s="243"/>
      <c r="AS83" s="243"/>
      <c r="AT83" s="235"/>
      <c r="AU83" s="157"/>
      <c r="AV83" s="108">
        <v>2</v>
      </c>
      <c r="AW83" s="106">
        <f>BS77</f>
        <v>38</v>
      </c>
      <c r="AX83" s="106">
        <f>BR77</f>
        <v>50</v>
      </c>
      <c r="AY83" s="243"/>
      <c r="AZ83" s="243"/>
      <c r="BA83" s="235"/>
      <c r="BB83" s="157"/>
      <c r="BC83" s="108">
        <v>2</v>
      </c>
      <c r="BD83" s="19">
        <f>BS79</f>
        <v>50</v>
      </c>
      <c r="BE83" s="19">
        <f>BR79</f>
        <v>47</v>
      </c>
      <c r="BF83" s="243"/>
      <c r="BG83" s="243"/>
      <c r="BH83" s="235"/>
      <c r="BI83" s="157"/>
      <c r="BJ83" s="108">
        <v>2</v>
      </c>
      <c r="BK83" s="19">
        <f>BS81</f>
        <v>50</v>
      </c>
      <c r="BL83" s="19">
        <f>BR81</f>
        <v>30</v>
      </c>
      <c r="BM83" s="243"/>
      <c r="BN83" s="243"/>
      <c r="BO83" s="235"/>
      <c r="BP83" s="157"/>
      <c r="BQ83" s="313"/>
      <c r="BR83" s="314"/>
      <c r="BS83" s="314"/>
      <c r="BT83" s="314"/>
      <c r="BU83" s="314"/>
      <c r="BV83" s="315"/>
    </row>
    <row r="84" spans="2:74" ht="9.9499999999999993" customHeight="1">
      <c r="B84" s="290"/>
      <c r="C84" s="291"/>
      <c r="D84" s="272"/>
      <c r="E84" s="296">
        <f>SUM(E74:E83)</f>
        <v>384</v>
      </c>
      <c r="F84" s="297">
        <f>SUM(F74:F83)</f>
        <v>279</v>
      </c>
      <c r="G84" s="296">
        <f>SUM(G74:G83)</f>
        <v>7</v>
      </c>
      <c r="H84" s="297">
        <f>SUM(H74:H83)</f>
        <v>1</v>
      </c>
      <c r="I84" s="316">
        <f>SUM(I74:I83)</f>
        <v>10</v>
      </c>
      <c r="J84" s="54"/>
      <c r="K84" s="271"/>
      <c r="L84" s="296">
        <f>SUM(L74:L83)</f>
        <v>338</v>
      </c>
      <c r="M84" s="297">
        <f>SUM(M74:M83)</f>
        <v>304</v>
      </c>
      <c r="N84" s="296">
        <f>SUM(N74:N83)</f>
        <v>5</v>
      </c>
      <c r="O84" s="297">
        <f>SUM(O74:O83)</f>
        <v>3</v>
      </c>
      <c r="P84" s="316">
        <f>SUM(P74:P83)</f>
        <v>7</v>
      </c>
      <c r="Q84" s="54"/>
      <c r="R84" s="261"/>
      <c r="S84" s="296">
        <f>SUM(S74:S83)</f>
        <v>310</v>
      </c>
      <c r="T84" s="297">
        <f>SUM(T74:T83)</f>
        <v>359</v>
      </c>
      <c r="U84" s="296">
        <f>SUM(U74:U83)</f>
        <v>3</v>
      </c>
      <c r="V84" s="297">
        <f>SUM(V74:V83)</f>
        <v>5</v>
      </c>
      <c r="W84" s="316">
        <f>SUM(W74:W83)</f>
        <v>4</v>
      </c>
      <c r="X84" s="54"/>
      <c r="Y84" s="261"/>
      <c r="Z84" s="296">
        <f>SUM(Z74:Z83)</f>
        <v>367</v>
      </c>
      <c r="AA84" s="297">
        <f>SUM(AA74:AA83)</f>
        <v>304</v>
      </c>
      <c r="AB84" s="296">
        <f>SUM(AB74:AB83)</f>
        <v>5</v>
      </c>
      <c r="AC84" s="297">
        <f>SUM(AC74:AC83)</f>
        <v>3</v>
      </c>
      <c r="AD84" s="316">
        <f>SUM(AD74:AD83)</f>
        <v>6</v>
      </c>
      <c r="AE84" s="54"/>
      <c r="AF84" s="261"/>
      <c r="AG84" s="296">
        <f>SUM(AG74:AG83)</f>
        <v>247</v>
      </c>
      <c r="AH84" s="297">
        <f>SUM(AH74:AH83)</f>
        <v>400</v>
      </c>
      <c r="AI84" s="296">
        <f>SUM(AI74:AI83)</f>
        <v>0</v>
      </c>
      <c r="AJ84" s="297">
        <f>SUM(AJ74:AJ83)</f>
        <v>8</v>
      </c>
      <c r="AK84" s="298">
        <f>SUM(AK74:AK83)</f>
        <v>0</v>
      </c>
      <c r="AM84" s="290"/>
      <c r="AN84" s="291"/>
      <c r="AO84" s="272"/>
      <c r="AP84" s="296">
        <f>SUM(AP74:AP83)</f>
        <v>355</v>
      </c>
      <c r="AQ84" s="297">
        <f>SUM(AQ74:AQ83)</f>
        <v>229</v>
      </c>
      <c r="AR84" s="296">
        <f>SUM(AR74:AR83)</f>
        <v>6</v>
      </c>
      <c r="AS84" s="297">
        <f>SUM(AS74:AS83)</f>
        <v>2</v>
      </c>
      <c r="AT84" s="316">
        <f>SUM(AT74:AT83)</f>
        <v>8</v>
      </c>
      <c r="AU84" s="54"/>
      <c r="AV84" s="271"/>
      <c r="AW84" s="296">
        <f>SUM(AW74:AW83)</f>
        <v>335</v>
      </c>
      <c r="AX84" s="297">
        <f>SUM(AX74:AX83)</f>
        <v>277</v>
      </c>
      <c r="AY84" s="296">
        <f>SUM(AY74:AY83)</f>
        <v>5</v>
      </c>
      <c r="AZ84" s="297">
        <f>SUM(AZ74:AZ83)</f>
        <v>3</v>
      </c>
      <c r="BA84" s="316">
        <f>SUM(BA74:BA83)</f>
        <v>6</v>
      </c>
      <c r="BB84" s="54"/>
      <c r="BC84" s="261"/>
      <c r="BD84" s="296">
        <f>SUM(BD74:BD83)</f>
        <v>258</v>
      </c>
      <c r="BE84" s="297">
        <f>SUM(BE74:BE83)</f>
        <v>226</v>
      </c>
      <c r="BF84" s="296">
        <f>SUM(BF74:BF83)</f>
        <v>4</v>
      </c>
      <c r="BG84" s="297">
        <f>SUM(BG74:BG83)</f>
        <v>4</v>
      </c>
      <c r="BH84" s="316">
        <f>SUM(BH74:BH83)</f>
        <v>5</v>
      </c>
      <c r="BI84" s="54"/>
      <c r="BJ84" s="261"/>
      <c r="BK84" s="296">
        <f>SUM(BK74:BK83)</f>
        <v>187</v>
      </c>
      <c r="BL84" s="297">
        <f>SUM(BL74:BL83)</f>
        <v>263</v>
      </c>
      <c r="BM84" s="296">
        <f>SUM(BM74:BM83)</f>
        <v>3</v>
      </c>
      <c r="BN84" s="297">
        <f>SUM(BN74:BN83)</f>
        <v>5</v>
      </c>
      <c r="BO84" s="316">
        <f>SUM(BO74:BO83)</f>
        <v>3</v>
      </c>
      <c r="BP84" s="54"/>
      <c r="BQ84" s="261"/>
      <c r="BR84" s="296">
        <f>SUM(BR74:BR83)</f>
        <v>242</v>
      </c>
      <c r="BS84" s="297">
        <f>SUM(BS74:BS83)</f>
        <v>382</v>
      </c>
      <c r="BT84" s="296">
        <f>SUM(BT74:BT83)</f>
        <v>2</v>
      </c>
      <c r="BU84" s="297">
        <f>SUM(BU74:BU83)</f>
        <v>6</v>
      </c>
      <c r="BV84" s="298">
        <f>SUM(BV74:BV83)</f>
        <v>2</v>
      </c>
    </row>
    <row r="85" spans="2:74" ht="9.9499999999999993" customHeight="1">
      <c r="B85" s="292"/>
      <c r="C85" s="293"/>
      <c r="D85" s="273"/>
      <c r="E85" s="263"/>
      <c r="F85" s="265"/>
      <c r="G85" s="263"/>
      <c r="H85" s="265"/>
      <c r="I85" s="269"/>
      <c r="J85" s="54"/>
      <c r="K85" s="271"/>
      <c r="L85" s="263"/>
      <c r="M85" s="265"/>
      <c r="N85" s="263"/>
      <c r="O85" s="265"/>
      <c r="P85" s="269"/>
      <c r="Q85" s="54"/>
      <c r="R85" s="261"/>
      <c r="S85" s="263"/>
      <c r="T85" s="265"/>
      <c r="U85" s="263"/>
      <c r="V85" s="265"/>
      <c r="W85" s="269"/>
      <c r="X85" s="54"/>
      <c r="Y85" s="261"/>
      <c r="Z85" s="263"/>
      <c r="AA85" s="265"/>
      <c r="AB85" s="263"/>
      <c r="AC85" s="265"/>
      <c r="AD85" s="269"/>
      <c r="AE85" s="54"/>
      <c r="AF85" s="261"/>
      <c r="AG85" s="263"/>
      <c r="AH85" s="265"/>
      <c r="AI85" s="263"/>
      <c r="AJ85" s="265"/>
      <c r="AK85" s="267"/>
      <c r="AM85" s="292"/>
      <c r="AN85" s="293"/>
      <c r="AO85" s="273"/>
      <c r="AP85" s="263"/>
      <c r="AQ85" s="265"/>
      <c r="AR85" s="263"/>
      <c r="AS85" s="265"/>
      <c r="AT85" s="269"/>
      <c r="AU85" s="54"/>
      <c r="AV85" s="271"/>
      <c r="AW85" s="263"/>
      <c r="AX85" s="265"/>
      <c r="AY85" s="263"/>
      <c r="AZ85" s="265"/>
      <c r="BA85" s="269"/>
      <c r="BB85" s="54"/>
      <c r="BC85" s="261"/>
      <c r="BD85" s="263"/>
      <c r="BE85" s="265"/>
      <c r="BF85" s="263"/>
      <c r="BG85" s="265"/>
      <c r="BH85" s="269"/>
      <c r="BI85" s="54"/>
      <c r="BJ85" s="261"/>
      <c r="BK85" s="263"/>
      <c r="BL85" s="265"/>
      <c r="BM85" s="263"/>
      <c r="BN85" s="265"/>
      <c r="BO85" s="269"/>
      <c r="BP85" s="54"/>
      <c r="BQ85" s="261"/>
      <c r="BR85" s="263"/>
      <c r="BS85" s="265"/>
      <c r="BT85" s="263"/>
      <c r="BU85" s="265"/>
      <c r="BV85" s="267"/>
    </row>
    <row r="86" spans="2:74" ht="15" customHeight="1">
      <c r="B86" s="292"/>
      <c r="C86" s="293"/>
      <c r="D86" s="246" t="s">
        <v>7</v>
      </c>
      <c r="E86" s="248">
        <f>IFERROR(E84/F84-0.0005,"")</f>
        <v>1.3758440860215055</v>
      </c>
      <c r="F86" s="249"/>
      <c r="G86" s="252" t="s">
        <v>6</v>
      </c>
      <c r="H86" s="254">
        <v>1</v>
      </c>
      <c r="I86" s="254"/>
      <c r="J86" s="55"/>
      <c r="K86" s="258" t="s">
        <v>7</v>
      </c>
      <c r="L86" s="248">
        <f>IFERROR(L84/M84-0.0005,"")</f>
        <v>1.111342105263158</v>
      </c>
      <c r="M86" s="249"/>
      <c r="N86" s="252" t="s">
        <v>6</v>
      </c>
      <c r="O86" s="254">
        <v>2</v>
      </c>
      <c r="P86" s="254"/>
      <c r="Q86" s="55"/>
      <c r="R86" s="246" t="s">
        <v>7</v>
      </c>
      <c r="S86" s="248">
        <f>IFERROR(S84/T84-0.0005,"")</f>
        <v>0.86300974930362118</v>
      </c>
      <c r="T86" s="249"/>
      <c r="U86" s="252" t="s">
        <v>6</v>
      </c>
      <c r="V86" s="254">
        <v>4</v>
      </c>
      <c r="W86" s="254"/>
      <c r="X86" s="55"/>
      <c r="Y86" s="246" t="s">
        <v>7</v>
      </c>
      <c r="Z86" s="248">
        <f>IFERROR(Z84/AA84-0.0005,"")</f>
        <v>1.2067368421052631</v>
      </c>
      <c r="AA86" s="249"/>
      <c r="AB86" s="252" t="s">
        <v>6</v>
      </c>
      <c r="AC86" s="254">
        <v>3</v>
      </c>
      <c r="AD86" s="254"/>
      <c r="AE86" s="55"/>
      <c r="AF86" s="246" t="s">
        <v>7</v>
      </c>
      <c r="AG86" s="248">
        <f>IFERROR(AG84/AH84-0.0005,"")</f>
        <v>0.6170000000000001</v>
      </c>
      <c r="AH86" s="249"/>
      <c r="AI86" s="252" t="s">
        <v>6</v>
      </c>
      <c r="AJ86" s="254">
        <v>5</v>
      </c>
      <c r="AK86" s="255"/>
      <c r="AM86" s="292"/>
      <c r="AN86" s="293"/>
      <c r="AO86" s="246" t="s">
        <v>7</v>
      </c>
      <c r="AP86" s="248">
        <f>IFERROR(AP84/AQ84-0.0005,"")</f>
        <v>1.5497183406113537</v>
      </c>
      <c r="AQ86" s="249"/>
      <c r="AR86" s="252" t="s">
        <v>6</v>
      </c>
      <c r="AS86" s="254">
        <v>1</v>
      </c>
      <c r="AT86" s="254"/>
      <c r="AU86" s="55"/>
      <c r="AV86" s="258" t="s">
        <v>7</v>
      </c>
      <c r="AW86" s="248">
        <f>IFERROR(AW84/AX84-0.0005,"")</f>
        <v>1.2088862815884478</v>
      </c>
      <c r="AX86" s="249"/>
      <c r="AY86" s="252" t="s">
        <v>6</v>
      </c>
      <c r="AZ86" s="254">
        <v>2</v>
      </c>
      <c r="BA86" s="254"/>
      <c r="BB86" s="55"/>
      <c r="BC86" s="246" t="s">
        <v>7</v>
      </c>
      <c r="BD86" s="248">
        <f>IFERROR(BD84/BE84-0.0005,"")</f>
        <v>1.1410929203539824</v>
      </c>
      <c r="BE86" s="249"/>
      <c r="BF86" s="252" t="s">
        <v>6</v>
      </c>
      <c r="BG86" s="254">
        <v>3</v>
      </c>
      <c r="BH86" s="254"/>
      <c r="BI86" s="55"/>
      <c r="BJ86" s="246" t="s">
        <v>7</v>
      </c>
      <c r="BK86" s="248">
        <f>IFERROR(BK84/BL84-0.0005,"")</f>
        <v>0.71052661596958178</v>
      </c>
      <c r="BL86" s="249"/>
      <c r="BM86" s="252" t="s">
        <v>6</v>
      </c>
      <c r="BN86" s="254">
        <v>4</v>
      </c>
      <c r="BO86" s="254"/>
      <c r="BP86" s="55"/>
      <c r="BQ86" s="246" t="s">
        <v>7</v>
      </c>
      <c r="BR86" s="248">
        <f>IFERROR(BR84/BS84-0.0005,"")</f>
        <v>0.63300785340314136</v>
      </c>
      <c r="BS86" s="249"/>
      <c r="BT86" s="252" t="s">
        <v>6</v>
      </c>
      <c r="BU86" s="254">
        <v>5</v>
      </c>
      <c r="BV86" s="255"/>
    </row>
    <row r="87" spans="2:74" ht="15" customHeight="1">
      <c r="B87" s="292"/>
      <c r="C87" s="293"/>
      <c r="D87" s="247"/>
      <c r="E87" s="250"/>
      <c r="F87" s="251"/>
      <c r="G87" s="253"/>
      <c r="H87" s="256"/>
      <c r="I87" s="256"/>
      <c r="J87" s="56"/>
      <c r="K87" s="259"/>
      <c r="L87" s="250"/>
      <c r="M87" s="251"/>
      <c r="N87" s="253"/>
      <c r="O87" s="256"/>
      <c r="P87" s="256"/>
      <c r="Q87" s="56"/>
      <c r="R87" s="247"/>
      <c r="S87" s="250"/>
      <c r="T87" s="251"/>
      <c r="U87" s="253"/>
      <c r="V87" s="256"/>
      <c r="W87" s="256"/>
      <c r="X87" s="56"/>
      <c r="Y87" s="247"/>
      <c r="Z87" s="250"/>
      <c r="AA87" s="251"/>
      <c r="AB87" s="253"/>
      <c r="AC87" s="256"/>
      <c r="AD87" s="256"/>
      <c r="AE87" s="56"/>
      <c r="AF87" s="247"/>
      <c r="AG87" s="250"/>
      <c r="AH87" s="251"/>
      <c r="AI87" s="253"/>
      <c r="AJ87" s="256"/>
      <c r="AK87" s="257"/>
      <c r="AM87" s="292"/>
      <c r="AN87" s="293"/>
      <c r="AO87" s="247"/>
      <c r="AP87" s="250"/>
      <c r="AQ87" s="251"/>
      <c r="AR87" s="253"/>
      <c r="AS87" s="256"/>
      <c r="AT87" s="256"/>
      <c r="AU87" s="56"/>
      <c r="AV87" s="259"/>
      <c r="AW87" s="250"/>
      <c r="AX87" s="251"/>
      <c r="AY87" s="253"/>
      <c r="AZ87" s="256"/>
      <c r="BA87" s="256"/>
      <c r="BB87" s="56"/>
      <c r="BC87" s="247"/>
      <c r="BD87" s="250"/>
      <c r="BE87" s="251"/>
      <c r="BF87" s="253"/>
      <c r="BG87" s="256"/>
      <c r="BH87" s="256"/>
      <c r="BI87" s="56"/>
      <c r="BJ87" s="247"/>
      <c r="BK87" s="250"/>
      <c r="BL87" s="251"/>
      <c r="BM87" s="253"/>
      <c r="BN87" s="256"/>
      <c r="BO87" s="256"/>
      <c r="BP87" s="56"/>
      <c r="BQ87" s="247"/>
      <c r="BR87" s="250"/>
      <c r="BS87" s="251"/>
      <c r="BT87" s="253"/>
      <c r="BU87" s="256"/>
      <c r="BV87" s="257"/>
    </row>
    <row r="88" spans="2:74" ht="15" customHeight="1" thickBot="1">
      <c r="B88" s="294"/>
      <c r="C88" s="295"/>
      <c r="D88" s="307"/>
      <c r="E88" s="304"/>
      <c r="F88" s="304"/>
      <c r="G88" s="304"/>
      <c r="H88" s="304"/>
      <c r="I88" s="304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6"/>
      <c r="AM88" s="294"/>
      <c r="AN88" s="295"/>
      <c r="AO88" s="307"/>
      <c r="AP88" s="304"/>
      <c r="AQ88" s="304"/>
      <c r="AR88" s="304"/>
      <c r="AS88" s="304"/>
      <c r="AT88" s="304"/>
      <c r="AU88" s="305"/>
      <c r="AV88" s="305"/>
      <c r="AW88" s="305"/>
      <c r="AX88" s="305"/>
      <c r="AY88" s="305"/>
      <c r="AZ88" s="305"/>
      <c r="BA88" s="305"/>
      <c r="BB88" s="305"/>
      <c r="BC88" s="305"/>
      <c r="BD88" s="305"/>
      <c r="BE88" s="305"/>
      <c r="BF88" s="305"/>
      <c r="BG88" s="305"/>
      <c r="BH88" s="305"/>
      <c r="BI88" s="305"/>
      <c r="BJ88" s="305"/>
      <c r="BK88" s="305"/>
      <c r="BL88" s="305"/>
      <c r="BM88" s="305"/>
      <c r="BN88" s="305"/>
      <c r="BO88" s="305"/>
      <c r="BP88" s="305"/>
      <c r="BQ88" s="305"/>
      <c r="BR88" s="305"/>
      <c r="BS88" s="305"/>
      <c r="BT88" s="305"/>
      <c r="BU88" s="305"/>
      <c r="BV88" s="306"/>
    </row>
    <row r="89" spans="2:74" s="9" customFormat="1" ht="15" customHeight="1">
      <c r="D89" s="10"/>
      <c r="K89" s="10"/>
      <c r="R89" s="10"/>
      <c r="Y89" s="10"/>
      <c r="AF89" s="10"/>
      <c r="AO89" s="10"/>
      <c r="AV89" s="10"/>
      <c r="BC89" s="10"/>
      <c r="BJ89" s="10"/>
      <c r="BQ89" s="10"/>
    </row>
    <row r="90" spans="2:74" s="9" customFormat="1" ht="15" customHeight="1">
      <c r="D90" s="10"/>
      <c r="K90" s="10"/>
      <c r="R90" s="10"/>
      <c r="Y90" s="10"/>
      <c r="AF90" s="10"/>
      <c r="AO90" s="10"/>
      <c r="AV90" s="10"/>
      <c r="BC90" s="10"/>
      <c r="BJ90" s="10"/>
      <c r="BQ90" s="10"/>
    </row>
    <row r="91" spans="2:74" s="9" customFormat="1" ht="15" customHeight="1">
      <c r="D91" s="10"/>
      <c r="K91" s="10"/>
      <c r="R91" s="10"/>
      <c r="Y91" s="10"/>
      <c r="AF91" s="10"/>
      <c r="AO91" s="10"/>
      <c r="AV91" s="10"/>
      <c r="BC91" s="10"/>
      <c r="BJ91" s="10"/>
      <c r="BQ91" s="10"/>
    </row>
    <row r="92" spans="2:74" s="9" customFormat="1" ht="15" customHeight="1">
      <c r="D92" s="10"/>
      <c r="K92" s="10"/>
      <c r="R92" s="10"/>
      <c r="Y92" s="10"/>
      <c r="AF92" s="10"/>
      <c r="AO92" s="10"/>
      <c r="AV92" s="10"/>
      <c r="BC92" s="10"/>
      <c r="BJ92" s="10"/>
      <c r="BQ92" s="10"/>
    </row>
    <row r="93" spans="2:74" s="9" customFormat="1" ht="15" customHeight="1">
      <c r="D93" s="10"/>
      <c r="K93" s="10"/>
      <c r="R93" s="10"/>
      <c r="Y93" s="10"/>
      <c r="AF93" s="10"/>
      <c r="AO93" s="10"/>
      <c r="AV93" s="10"/>
      <c r="BC93" s="10"/>
      <c r="BJ93" s="10"/>
      <c r="BQ93" s="10"/>
    </row>
    <row r="94" spans="2:74" s="9" customFormat="1" ht="15" customHeight="1">
      <c r="D94" s="10"/>
      <c r="K94" s="10"/>
      <c r="R94" s="10"/>
      <c r="Y94" s="10"/>
      <c r="AF94" s="10"/>
      <c r="AO94" s="10"/>
      <c r="AV94" s="10"/>
      <c r="BC94" s="10"/>
      <c r="BJ94" s="10"/>
      <c r="BQ94" s="10"/>
    </row>
    <row r="95" spans="2:74" s="9" customFormat="1" ht="15" customHeight="1">
      <c r="D95" s="10"/>
      <c r="K95" s="10"/>
      <c r="R95" s="10"/>
      <c r="Y95" s="10"/>
      <c r="AF95" s="10"/>
      <c r="AO95" s="10"/>
      <c r="AV95" s="10"/>
      <c r="BC95" s="10"/>
      <c r="BJ95" s="10"/>
      <c r="BQ95" s="10"/>
    </row>
    <row r="96" spans="2:74" s="9" customFormat="1">
      <c r="D96" s="10"/>
      <c r="K96" s="10"/>
      <c r="R96" s="10"/>
      <c r="Y96" s="10"/>
      <c r="AF96" s="10"/>
      <c r="AO96" s="10"/>
      <c r="AV96" s="10"/>
      <c r="BC96" s="10"/>
      <c r="BJ96" s="10"/>
      <c r="BQ96" s="10"/>
    </row>
    <row r="97" spans="4:69" s="9" customFormat="1">
      <c r="D97" s="10"/>
      <c r="K97" s="10"/>
      <c r="R97" s="10"/>
      <c r="Y97" s="10"/>
      <c r="AF97" s="10"/>
      <c r="AO97" s="10"/>
      <c r="AV97" s="10"/>
      <c r="BC97" s="10"/>
      <c r="BJ97" s="10"/>
      <c r="BQ97" s="10"/>
    </row>
    <row r="98" spans="4:69" s="9" customFormat="1">
      <c r="D98" s="10"/>
      <c r="K98" s="10"/>
      <c r="R98" s="10"/>
      <c r="Y98" s="10"/>
      <c r="AF98" s="10"/>
      <c r="AO98" s="10"/>
      <c r="AV98" s="10"/>
      <c r="BC98" s="10"/>
      <c r="BJ98" s="10"/>
      <c r="BQ98" s="10"/>
    </row>
    <row r="99" spans="4:69" s="9" customFormat="1">
      <c r="D99" s="10"/>
      <c r="K99" s="10"/>
      <c r="R99" s="10"/>
      <c r="Y99" s="10"/>
      <c r="AF99" s="10"/>
      <c r="AO99" s="10"/>
      <c r="AV99" s="10"/>
      <c r="BC99" s="10"/>
      <c r="BJ99" s="10"/>
      <c r="BQ99" s="10"/>
    </row>
    <row r="100" spans="4:69" s="9" customFormat="1">
      <c r="D100" s="10"/>
      <c r="K100" s="10"/>
      <c r="R100" s="10"/>
      <c r="Y100" s="10"/>
      <c r="AF100" s="10"/>
      <c r="AO100" s="10"/>
      <c r="AV100" s="10"/>
      <c r="BC100" s="10"/>
      <c r="BJ100" s="10"/>
      <c r="BQ100" s="10"/>
    </row>
    <row r="101" spans="4:69" s="9" customFormat="1">
      <c r="D101" s="10"/>
      <c r="K101" s="10"/>
      <c r="R101" s="10"/>
      <c r="Y101" s="10"/>
      <c r="AF101" s="10"/>
      <c r="AO101" s="10"/>
      <c r="AV101" s="10"/>
      <c r="BC101" s="10"/>
      <c r="BJ101" s="10"/>
      <c r="BQ101" s="10"/>
    </row>
    <row r="102" spans="4:69" s="9" customFormat="1">
      <c r="D102" s="10"/>
      <c r="K102" s="10"/>
      <c r="R102" s="10"/>
      <c r="Y102" s="10"/>
      <c r="AF102" s="10"/>
      <c r="AO102" s="10"/>
      <c r="AV102" s="10"/>
      <c r="BC102" s="10"/>
      <c r="BJ102" s="10"/>
      <c r="BQ102" s="10"/>
    </row>
    <row r="103" spans="4:69" s="9" customFormat="1">
      <c r="D103" s="10"/>
      <c r="K103" s="10"/>
      <c r="R103" s="10"/>
      <c r="Y103" s="10"/>
      <c r="AF103" s="10"/>
      <c r="AO103" s="10"/>
      <c r="AV103" s="10"/>
      <c r="BC103" s="10"/>
      <c r="BJ103" s="10"/>
      <c r="BQ103" s="10"/>
    </row>
    <row r="104" spans="4:69" s="9" customFormat="1">
      <c r="D104" s="10"/>
      <c r="K104" s="10"/>
      <c r="R104" s="10"/>
      <c r="Y104" s="10"/>
      <c r="AF104" s="10"/>
      <c r="AO104" s="10"/>
      <c r="AV104" s="10"/>
      <c r="BC104" s="10"/>
      <c r="BJ104" s="10"/>
      <c r="BQ104" s="10"/>
    </row>
  </sheetData>
  <mergeCells count="900">
    <mergeCell ref="B84:C88"/>
    <mergeCell ref="AM84:AN88"/>
    <mergeCell ref="D54:AK54"/>
    <mergeCell ref="AO54:BV54"/>
    <mergeCell ref="D88:AK88"/>
    <mergeCell ref="AO88:BV88"/>
    <mergeCell ref="D20:AK20"/>
    <mergeCell ref="AO20:BV20"/>
    <mergeCell ref="BQ86:BQ87"/>
    <mergeCell ref="BR86:BS87"/>
    <mergeCell ref="BT86:BT87"/>
    <mergeCell ref="BU86:BV87"/>
    <mergeCell ref="Y86:Y87"/>
    <mergeCell ref="Z86:AA87"/>
    <mergeCell ref="AB86:AB87"/>
    <mergeCell ref="AC86:AD87"/>
    <mergeCell ref="AF86:AF87"/>
    <mergeCell ref="AG86:AH87"/>
    <mergeCell ref="N86:N87"/>
    <mergeCell ref="O86:P87"/>
    <mergeCell ref="G86:G87"/>
    <mergeCell ref="H86:I87"/>
    <mergeCell ref="K86:K87"/>
    <mergeCell ref="L86:M87"/>
    <mergeCell ref="BO84:BO85"/>
    <mergeCell ref="BC84:BC85"/>
    <mergeCell ref="B1:AK2"/>
    <mergeCell ref="AM1:BV2"/>
    <mergeCell ref="B35:AK36"/>
    <mergeCell ref="AM35:BV36"/>
    <mergeCell ref="B69:AK70"/>
    <mergeCell ref="AM69:BV70"/>
    <mergeCell ref="BF86:BF87"/>
    <mergeCell ref="BG86:BH87"/>
    <mergeCell ref="BJ86:BJ87"/>
    <mergeCell ref="BK86:BL87"/>
    <mergeCell ref="BM86:BM87"/>
    <mergeCell ref="BN86:BO87"/>
    <mergeCell ref="AV86:AV87"/>
    <mergeCell ref="AW86:AX87"/>
    <mergeCell ref="AY86:AY87"/>
    <mergeCell ref="AZ86:BA87"/>
    <mergeCell ref="BC86:BC87"/>
    <mergeCell ref="BD86:BE87"/>
    <mergeCell ref="B16:C20"/>
    <mergeCell ref="AM16:AN20"/>
    <mergeCell ref="B50:C54"/>
    <mergeCell ref="AM50:AN54"/>
    <mergeCell ref="U86:U87"/>
    <mergeCell ref="V86:W87"/>
    <mergeCell ref="O84:O85"/>
    <mergeCell ref="P84:P85"/>
    <mergeCell ref="AQ84:AQ85"/>
    <mergeCell ref="AR84:AR85"/>
    <mergeCell ref="AS84:AS85"/>
    <mergeCell ref="AT84:AT85"/>
    <mergeCell ref="D86:D87"/>
    <mergeCell ref="E86:F87"/>
    <mergeCell ref="AI86:AI87"/>
    <mergeCell ref="AJ86:AK87"/>
    <mergeCell ref="AO86:AO87"/>
    <mergeCell ref="AP86:AQ87"/>
    <mergeCell ref="AR86:AR87"/>
    <mergeCell ref="AS86:AT87"/>
    <mergeCell ref="AF84:AF85"/>
    <mergeCell ref="AG84:AG85"/>
    <mergeCell ref="AH84:AH85"/>
    <mergeCell ref="AI84:AI85"/>
    <mergeCell ref="AJ84:AJ85"/>
    <mergeCell ref="AK84:AK85"/>
    <mergeCell ref="R86:R87"/>
    <mergeCell ref="S86:T87"/>
    <mergeCell ref="BQ82:BV82"/>
    <mergeCell ref="BQ83:BV83"/>
    <mergeCell ref="Y84:Y85"/>
    <mergeCell ref="Z84:Z85"/>
    <mergeCell ref="AA84:AA85"/>
    <mergeCell ref="AB84:AB85"/>
    <mergeCell ref="AC84:AC85"/>
    <mergeCell ref="AD84:AD85"/>
    <mergeCell ref="BV84:BV85"/>
    <mergeCell ref="BJ84:BJ85"/>
    <mergeCell ref="BK84:BK85"/>
    <mergeCell ref="BL84:BL85"/>
    <mergeCell ref="BM84:BM85"/>
    <mergeCell ref="BN84:BN85"/>
    <mergeCell ref="AO84:AO85"/>
    <mergeCell ref="AP84:AP85"/>
    <mergeCell ref="BD84:BD85"/>
    <mergeCell ref="BE84:BE85"/>
    <mergeCell ref="BF84:BF85"/>
    <mergeCell ref="BG84:BG85"/>
    <mergeCell ref="BH84:BH85"/>
    <mergeCell ref="BT84:BT85"/>
    <mergeCell ref="BU84:BU85"/>
    <mergeCell ref="AV84:AV85"/>
    <mergeCell ref="BQ84:BQ85"/>
    <mergeCell ref="BR84:BR85"/>
    <mergeCell ref="BS84:BS85"/>
    <mergeCell ref="D84:D85"/>
    <mergeCell ref="E84:E85"/>
    <mergeCell ref="F84:F85"/>
    <mergeCell ref="G84:G85"/>
    <mergeCell ref="H84:H85"/>
    <mergeCell ref="I84:I85"/>
    <mergeCell ref="K84:K85"/>
    <mergeCell ref="L84:L85"/>
    <mergeCell ref="M84:M85"/>
    <mergeCell ref="N84:N85"/>
    <mergeCell ref="R84:R85"/>
    <mergeCell ref="S84:S85"/>
    <mergeCell ref="T84:T85"/>
    <mergeCell ref="U84:U85"/>
    <mergeCell ref="V84:V85"/>
    <mergeCell ref="W84:W85"/>
    <mergeCell ref="AW84:AW85"/>
    <mergeCell ref="AX84:AX85"/>
    <mergeCell ref="AY84:AY85"/>
    <mergeCell ref="AZ84:AZ85"/>
    <mergeCell ref="BA84:BA85"/>
    <mergeCell ref="BM82:BM83"/>
    <mergeCell ref="BN82:BN83"/>
    <mergeCell ref="BO82:BO83"/>
    <mergeCell ref="AM82:AM83"/>
    <mergeCell ref="AR82:AR83"/>
    <mergeCell ref="AS82:AS83"/>
    <mergeCell ref="AT82:AT83"/>
    <mergeCell ref="V82:V83"/>
    <mergeCell ref="W82:W83"/>
    <mergeCell ref="AB82:AB83"/>
    <mergeCell ref="AC82:AC83"/>
    <mergeCell ref="AD82:AD83"/>
    <mergeCell ref="AF82:AK82"/>
    <mergeCell ref="AF83:AK83"/>
    <mergeCell ref="BG82:BG83"/>
    <mergeCell ref="BH82:BH83"/>
    <mergeCell ref="BU80:BU81"/>
    <mergeCell ref="BV80:BV81"/>
    <mergeCell ref="B82:B83"/>
    <mergeCell ref="G82:G83"/>
    <mergeCell ref="H82:H83"/>
    <mergeCell ref="I82:I83"/>
    <mergeCell ref="N82:N83"/>
    <mergeCell ref="O82:O83"/>
    <mergeCell ref="P82:P83"/>
    <mergeCell ref="U82:U83"/>
    <mergeCell ref="BG80:BG81"/>
    <mergeCell ref="BH80:BH81"/>
    <mergeCell ref="BT80:BT81"/>
    <mergeCell ref="AS80:AS81"/>
    <mergeCell ref="AT80:AT81"/>
    <mergeCell ref="AY80:AY81"/>
    <mergeCell ref="AZ80:AZ81"/>
    <mergeCell ref="BA80:BA81"/>
    <mergeCell ref="BF80:BF81"/>
    <mergeCell ref="AI80:AI81"/>
    <mergeCell ref="AY82:AY83"/>
    <mergeCell ref="AZ82:AZ83"/>
    <mergeCell ref="BA82:BA83"/>
    <mergeCell ref="BF82:BF83"/>
    <mergeCell ref="BJ80:BO80"/>
    <mergeCell ref="BJ81:BO81"/>
    <mergeCell ref="AJ80:AJ81"/>
    <mergeCell ref="AK80:AK81"/>
    <mergeCell ref="AM80:AM81"/>
    <mergeCell ref="AR80:AR81"/>
    <mergeCell ref="P80:P81"/>
    <mergeCell ref="U80:U81"/>
    <mergeCell ref="V80:V81"/>
    <mergeCell ref="W80:W81"/>
    <mergeCell ref="BM78:BM79"/>
    <mergeCell ref="BN78:BN79"/>
    <mergeCell ref="BO78:BO79"/>
    <mergeCell ref="AJ78:AJ79"/>
    <mergeCell ref="AK78:AK79"/>
    <mergeCell ref="AM78:AM79"/>
    <mergeCell ref="AR78:AR79"/>
    <mergeCell ref="AS78:AS79"/>
    <mergeCell ref="AT78:AT79"/>
    <mergeCell ref="AZ78:AZ79"/>
    <mergeCell ref="BA78:BA79"/>
    <mergeCell ref="BC78:BH78"/>
    <mergeCell ref="BC79:BH79"/>
    <mergeCell ref="AY78:AY79"/>
    <mergeCell ref="B80:B81"/>
    <mergeCell ref="G80:G81"/>
    <mergeCell ref="H80:H81"/>
    <mergeCell ref="I80:I81"/>
    <mergeCell ref="N80:N81"/>
    <mergeCell ref="O80:O81"/>
    <mergeCell ref="AB78:AB79"/>
    <mergeCell ref="AC78:AC79"/>
    <mergeCell ref="AD78:AD79"/>
    <mergeCell ref="Y80:AD80"/>
    <mergeCell ref="Y81:AD81"/>
    <mergeCell ref="R78:W78"/>
    <mergeCell ref="R79:W79"/>
    <mergeCell ref="AI78:AI79"/>
    <mergeCell ref="BU76:BU77"/>
    <mergeCell ref="BV76:BV77"/>
    <mergeCell ref="B78:B79"/>
    <mergeCell ref="G78:G79"/>
    <mergeCell ref="H78:H79"/>
    <mergeCell ref="I78:I79"/>
    <mergeCell ref="N78:N79"/>
    <mergeCell ref="O78:O79"/>
    <mergeCell ref="P78:P79"/>
    <mergeCell ref="BG76:BG77"/>
    <mergeCell ref="BH76:BH77"/>
    <mergeCell ref="BM76:BM77"/>
    <mergeCell ref="BN76:BN77"/>
    <mergeCell ref="BO76:BO77"/>
    <mergeCell ref="BT76:BT77"/>
    <mergeCell ref="AS76:AS77"/>
    <mergeCell ref="AT76:AT77"/>
    <mergeCell ref="BF76:BF77"/>
    <mergeCell ref="AD76:AD77"/>
    <mergeCell ref="AI76:AI77"/>
    <mergeCell ref="BT78:BT79"/>
    <mergeCell ref="BU78:BU79"/>
    <mergeCell ref="BV78:BV79"/>
    <mergeCell ref="AV77:BA77"/>
    <mergeCell ref="AO74:AT74"/>
    <mergeCell ref="AJ76:AJ77"/>
    <mergeCell ref="AK76:AK77"/>
    <mergeCell ref="AM76:AM77"/>
    <mergeCell ref="AR76:AR77"/>
    <mergeCell ref="U76:U77"/>
    <mergeCell ref="V76:V77"/>
    <mergeCell ref="W76:W77"/>
    <mergeCell ref="AB76:AB77"/>
    <mergeCell ref="AC76:AC77"/>
    <mergeCell ref="AO75:AT75"/>
    <mergeCell ref="BV74:BV75"/>
    <mergeCell ref="AY74:AY75"/>
    <mergeCell ref="AZ74:AZ75"/>
    <mergeCell ref="BA74:BA75"/>
    <mergeCell ref="BF74:BF75"/>
    <mergeCell ref="BG74:BG75"/>
    <mergeCell ref="BH74:BH75"/>
    <mergeCell ref="B76:B77"/>
    <mergeCell ref="G76:G77"/>
    <mergeCell ref="H76:H77"/>
    <mergeCell ref="I76:I77"/>
    <mergeCell ref="BM74:BM75"/>
    <mergeCell ref="BN74:BN75"/>
    <mergeCell ref="BO74:BO75"/>
    <mergeCell ref="AJ74:AJ75"/>
    <mergeCell ref="AK74:AK75"/>
    <mergeCell ref="AM74:AM75"/>
    <mergeCell ref="V74:V75"/>
    <mergeCell ref="W74:W75"/>
    <mergeCell ref="AB74:AB75"/>
    <mergeCell ref="AC74:AC75"/>
    <mergeCell ref="AD74:AD75"/>
    <mergeCell ref="AI74:AI75"/>
    <mergeCell ref="AV76:BA76"/>
    <mergeCell ref="BT72:BT73"/>
    <mergeCell ref="BU72:BU73"/>
    <mergeCell ref="B74:B75"/>
    <mergeCell ref="N74:N75"/>
    <mergeCell ref="O74:O75"/>
    <mergeCell ref="P74:P75"/>
    <mergeCell ref="U74:U75"/>
    <mergeCell ref="BF72:BF73"/>
    <mergeCell ref="BG72:BG73"/>
    <mergeCell ref="BJ72:BJ73"/>
    <mergeCell ref="BM72:BM73"/>
    <mergeCell ref="BN72:BN73"/>
    <mergeCell ref="BQ72:BQ73"/>
    <mergeCell ref="AR72:AR73"/>
    <mergeCell ref="AS72:AS73"/>
    <mergeCell ref="AV72:AV73"/>
    <mergeCell ref="AY72:AY73"/>
    <mergeCell ref="AZ72:AZ73"/>
    <mergeCell ref="BC72:BC73"/>
    <mergeCell ref="AC72:AC73"/>
    <mergeCell ref="AF72:AF73"/>
    <mergeCell ref="BT74:BT75"/>
    <mergeCell ref="BU74:BU75"/>
    <mergeCell ref="B72:C73"/>
    <mergeCell ref="D72:D73"/>
    <mergeCell ref="G72:G73"/>
    <mergeCell ref="H72:H73"/>
    <mergeCell ref="K72:K73"/>
    <mergeCell ref="N72:N73"/>
    <mergeCell ref="AM71:AN71"/>
    <mergeCell ref="AO71:AT71"/>
    <mergeCell ref="AV71:BA71"/>
    <mergeCell ref="AI72:AI73"/>
    <mergeCell ref="AJ72:AJ73"/>
    <mergeCell ref="AM72:AN73"/>
    <mergeCell ref="AO72:AO73"/>
    <mergeCell ref="O72:O73"/>
    <mergeCell ref="R72:R73"/>
    <mergeCell ref="U72:U73"/>
    <mergeCell ref="V72:V73"/>
    <mergeCell ref="Y72:Y73"/>
    <mergeCell ref="AB72:AB73"/>
    <mergeCell ref="BC71:BH71"/>
    <mergeCell ref="BJ71:BO71"/>
    <mergeCell ref="BQ71:BV71"/>
    <mergeCell ref="BQ52:BQ53"/>
    <mergeCell ref="BR52:BS53"/>
    <mergeCell ref="BT52:BT53"/>
    <mergeCell ref="BU52:BV53"/>
    <mergeCell ref="B71:C71"/>
    <mergeCell ref="D71:I71"/>
    <mergeCell ref="K71:P71"/>
    <mergeCell ref="R71:W71"/>
    <mergeCell ref="Y71:AD71"/>
    <mergeCell ref="AF71:AK71"/>
    <mergeCell ref="BF52:BF53"/>
    <mergeCell ref="BG52:BH53"/>
    <mergeCell ref="BJ52:BJ53"/>
    <mergeCell ref="BK52:BL53"/>
    <mergeCell ref="BM52:BM53"/>
    <mergeCell ref="BN52:BO53"/>
    <mergeCell ref="AV52:AV53"/>
    <mergeCell ref="AW52:AX53"/>
    <mergeCell ref="AY52:AY53"/>
    <mergeCell ref="AZ52:BA53"/>
    <mergeCell ref="BC52:BC53"/>
    <mergeCell ref="BD52:BE53"/>
    <mergeCell ref="AI52:AI53"/>
    <mergeCell ref="AJ52:AK53"/>
    <mergeCell ref="AO52:AO53"/>
    <mergeCell ref="AP52:AQ53"/>
    <mergeCell ref="AR52:AR53"/>
    <mergeCell ref="AS52:AT53"/>
    <mergeCell ref="Y52:Y53"/>
    <mergeCell ref="Z52:AA53"/>
    <mergeCell ref="AB52:AB53"/>
    <mergeCell ref="AC52:AD53"/>
    <mergeCell ref="AF52:AF53"/>
    <mergeCell ref="AG52:AH53"/>
    <mergeCell ref="N52:N53"/>
    <mergeCell ref="O52:P53"/>
    <mergeCell ref="R52:R53"/>
    <mergeCell ref="S52:T53"/>
    <mergeCell ref="U52:U53"/>
    <mergeCell ref="V52:W53"/>
    <mergeCell ref="D52:D53"/>
    <mergeCell ref="E52:F53"/>
    <mergeCell ref="G52:G53"/>
    <mergeCell ref="H52:I53"/>
    <mergeCell ref="K52:K53"/>
    <mergeCell ref="L52:M53"/>
    <mergeCell ref="BQ50:BQ51"/>
    <mergeCell ref="BR50:BR51"/>
    <mergeCell ref="BS50:BS51"/>
    <mergeCell ref="BT50:BT51"/>
    <mergeCell ref="BU50:BU51"/>
    <mergeCell ref="BV50:BV51"/>
    <mergeCell ref="BJ50:BJ51"/>
    <mergeCell ref="BK50:BK51"/>
    <mergeCell ref="BL50:BL51"/>
    <mergeCell ref="BM50:BM51"/>
    <mergeCell ref="BN50:BN51"/>
    <mergeCell ref="BO50:BO51"/>
    <mergeCell ref="BD50:BD51"/>
    <mergeCell ref="BE50:BE51"/>
    <mergeCell ref="BF50:BF51"/>
    <mergeCell ref="BG50:BG51"/>
    <mergeCell ref="BH50:BH51"/>
    <mergeCell ref="AV50:AV51"/>
    <mergeCell ref="AW50:AW51"/>
    <mergeCell ref="AX50:AX51"/>
    <mergeCell ref="AY50:AY51"/>
    <mergeCell ref="AZ50:AZ51"/>
    <mergeCell ref="BA50:BA51"/>
    <mergeCell ref="AS50:AS51"/>
    <mergeCell ref="AT50:AT51"/>
    <mergeCell ref="AF50:AF51"/>
    <mergeCell ref="AG50:AG51"/>
    <mergeCell ref="AH50:AH51"/>
    <mergeCell ref="AI50:AI51"/>
    <mergeCell ref="AJ50:AJ51"/>
    <mergeCell ref="AK50:AK51"/>
    <mergeCell ref="BC50:BC51"/>
    <mergeCell ref="BQ48:BV48"/>
    <mergeCell ref="BQ49:BV49"/>
    <mergeCell ref="K50:K51"/>
    <mergeCell ref="L50:L51"/>
    <mergeCell ref="M50:M51"/>
    <mergeCell ref="N50:N51"/>
    <mergeCell ref="O50:O51"/>
    <mergeCell ref="P50:P51"/>
    <mergeCell ref="D50:D51"/>
    <mergeCell ref="E50:E51"/>
    <mergeCell ref="F50:F51"/>
    <mergeCell ref="G50:G51"/>
    <mergeCell ref="H50:H51"/>
    <mergeCell ref="I50:I51"/>
    <mergeCell ref="Y50:Y51"/>
    <mergeCell ref="Z50:Z51"/>
    <mergeCell ref="AA50:AA51"/>
    <mergeCell ref="AB50:AB51"/>
    <mergeCell ref="AC50:AC51"/>
    <mergeCell ref="AD50:AD51"/>
    <mergeCell ref="R50:R51"/>
    <mergeCell ref="S50:S51"/>
    <mergeCell ref="T50:T51"/>
    <mergeCell ref="U50:U51"/>
    <mergeCell ref="BM48:BM49"/>
    <mergeCell ref="BN48:BN49"/>
    <mergeCell ref="BO48:BO49"/>
    <mergeCell ref="AY48:AY49"/>
    <mergeCell ref="AZ48:AZ49"/>
    <mergeCell ref="BA48:BA49"/>
    <mergeCell ref="BF48:BF49"/>
    <mergeCell ref="BG48:BG49"/>
    <mergeCell ref="BH48:BH49"/>
    <mergeCell ref="BU46:BU47"/>
    <mergeCell ref="BV46:BV47"/>
    <mergeCell ref="B48:B49"/>
    <mergeCell ref="G48:G49"/>
    <mergeCell ref="H48:H49"/>
    <mergeCell ref="I48:I49"/>
    <mergeCell ref="N48:N49"/>
    <mergeCell ref="O48:O49"/>
    <mergeCell ref="P48:P49"/>
    <mergeCell ref="U48:U49"/>
    <mergeCell ref="BG46:BG47"/>
    <mergeCell ref="BH46:BH47"/>
    <mergeCell ref="BT46:BT47"/>
    <mergeCell ref="AS46:AS47"/>
    <mergeCell ref="AT46:AT47"/>
    <mergeCell ref="AY46:AY47"/>
    <mergeCell ref="AZ46:AZ47"/>
    <mergeCell ref="BA46:BA47"/>
    <mergeCell ref="BF46:BF47"/>
    <mergeCell ref="AI46:AI47"/>
    <mergeCell ref="AM48:AM49"/>
    <mergeCell ref="AR48:AR49"/>
    <mergeCell ref="AS48:AS49"/>
    <mergeCell ref="AT48:AT49"/>
    <mergeCell ref="BJ46:BO46"/>
    <mergeCell ref="BJ47:BO47"/>
    <mergeCell ref="AJ46:AJ47"/>
    <mergeCell ref="AK46:AK47"/>
    <mergeCell ref="AM46:AM47"/>
    <mergeCell ref="AR46:AR47"/>
    <mergeCell ref="P46:P47"/>
    <mergeCell ref="U46:U47"/>
    <mergeCell ref="V46:V47"/>
    <mergeCell ref="W46:W47"/>
    <mergeCell ref="BN44:BN45"/>
    <mergeCell ref="BO44:BO45"/>
    <mergeCell ref="AJ44:AJ45"/>
    <mergeCell ref="AK44:AK45"/>
    <mergeCell ref="AM44:AM45"/>
    <mergeCell ref="AR44:AR45"/>
    <mergeCell ref="AS44:AS45"/>
    <mergeCell ref="AT44:AT45"/>
    <mergeCell ref="AZ44:AZ45"/>
    <mergeCell ref="BA44:BA45"/>
    <mergeCell ref="BC44:BH44"/>
    <mergeCell ref="BC45:BH45"/>
    <mergeCell ref="AY44:AY45"/>
    <mergeCell ref="B46:B47"/>
    <mergeCell ref="G46:G47"/>
    <mergeCell ref="H46:H47"/>
    <mergeCell ref="I46:I47"/>
    <mergeCell ref="N46:N47"/>
    <mergeCell ref="O46:O47"/>
    <mergeCell ref="AB44:AB45"/>
    <mergeCell ref="AC44:AC45"/>
    <mergeCell ref="AD44:AD45"/>
    <mergeCell ref="Y46:AD46"/>
    <mergeCell ref="Y47:AD47"/>
    <mergeCell ref="R44:W44"/>
    <mergeCell ref="R45:W45"/>
    <mergeCell ref="BU42:BU43"/>
    <mergeCell ref="BV42:BV43"/>
    <mergeCell ref="B44:B45"/>
    <mergeCell ref="G44:G45"/>
    <mergeCell ref="H44:H45"/>
    <mergeCell ref="I44:I45"/>
    <mergeCell ref="N44:N45"/>
    <mergeCell ref="O44:O45"/>
    <mergeCell ref="P44:P45"/>
    <mergeCell ref="BG42:BG43"/>
    <mergeCell ref="BH42:BH43"/>
    <mergeCell ref="BM42:BM43"/>
    <mergeCell ref="BN42:BN43"/>
    <mergeCell ref="BO42:BO43"/>
    <mergeCell ref="BT42:BT43"/>
    <mergeCell ref="AS42:AS43"/>
    <mergeCell ref="AT42:AT43"/>
    <mergeCell ref="BF42:BF43"/>
    <mergeCell ref="AD42:AD43"/>
    <mergeCell ref="AI42:AI43"/>
    <mergeCell ref="BT44:BT45"/>
    <mergeCell ref="BU44:BU45"/>
    <mergeCell ref="BV44:BV45"/>
    <mergeCell ref="BM44:BM45"/>
    <mergeCell ref="AV43:BA43"/>
    <mergeCell ref="AJ42:AJ43"/>
    <mergeCell ref="AK42:AK43"/>
    <mergeCell ref="AM42:AM43"/>
    <mergeCell ref="AR42:AR43"/>
    <mergeCell ref="U42:U43"/>
    <mergeCell ref="V42:V43"/>
    <mergeCell ref="W42:W43"/>
    <mergeCell ref="AB42:AB43"/>
    <mergeCell ref="AC42:AC43"/>
    <mergeCell ref="BV40:BV41"/>
    <mergeCell ref="AY40:AY41"/>
    <mergeCell ref="AZ40:AZ41"/>
    <mergeCell ref="BA40:BA41"/>
    <mergeCell ref="BF40:BF41"/>
    <mergeCell ref="BG40:BG41"/>
    <mergeCell ref="BH40:BH41"/>
    <mergeCell ref="B42:B43"/>
    <mergeCell ref="G42:G43"/>
    <mergeCell ref="H42:H43"/>
    <mergeCell ref="I42:I43"/>
    <mergeCell ref="BM40:BM41"/>
    <mergeCell ref="BN40:BN41"/>
    <mergeCell ref="BO40:BO41"/>
    <mergeCell ref="AJ40:AJ41"/>
    <mergeCell ref="AK40:AK41"/>
    <mergeCell ref="AM40:AM41"/>
    <mergeCell ref="V40:V41"/>
    <mergeCell ref="W40:W41"/>
    <mergeCell ref="AB40:AB41"/>
    <mergeCell ref="AC40:AC41"/>
    <mergeCell ref="AD40:AD41"/>
    <mergeCell ref="AI40:AI41"/>
    <mergeCell ref="AV42:BA42"/>
    <mergeCell ref="BT38:BT39"/>
    <mergeCell ref="BU38:BU39"/>
    <mergeCell ref="B40:B41"/>
    <mergeCell ref="N40:N41"/>
    <mergeCell ref="O40:O41"/>
    <mergeCell ref="P40:P41"/>
    <mergeCell ref="U40:U41"/>
    <mergeCell ref="BF38:BF39"/>
    <mergeCell ref="BG38:BG39"/>
    <mergeCell ref="BJ38:BJ39"/>
    <mergeCell ref="BM38:BM39"/>
    <mergeCell ref="BN38:BN39"/>
    <mergeCell ref="BQ38:BQ39"/>
    <mergeCell ref="AR38:AR39"/>
    <mergeCell ref="AS38:AS39"/>
    <mergeCell ref="AV38:AV39"/>
    <mergeCell ref="AY38:AY39"/>
    <mergeCell ref="AZ38:AZ39"/>
    <mergeCell ref="BC38:BC39"/>
    <mergeCell ref="AC38:AC39"/>
    <mergeCell ref="AF38:AF39"/>
    <mergeCell ref="BT40:BT41"/>
    <mergeCell ref="BU40:BU41"/>
    <mergeCell ref="B38:C39"/>
    <mergeCell ref="D38:D39"/>
    <mergeCell ref="G38:G39"/>
    <mergeCell ref="H38:H39"/>
    <mergeCell ref="K38:K39"/>
    <mergeCell ref="N38:N39"/>
    <mergeCell ref="AM37:AN37"/>
    <mergeCell ref="AO37:AT37"/>
    <mergeCell ref="AV37:BA37"/>
    <mergeCell ref="AI38:AI39"/>
    <mergeCell ref="AJ38:AJ39"/>
    <mergeCell ref="AM38:AN39"/>
    <mergeCell ref="AO38:AO39"/>
    <mergeCell ref="O38:O39"/>
    <mergeCell ref="R38:R39"/>
    <mergeCell ref="U38:U39"/>
    <mergeCell ref="V38:V39"/>
    <mergeCell ref="Y38:Y39"/>
    <mergeCell ref="AB38:AB39"/>
    <mergeCell ref="BC37:BH37"/>
    <mergeCell ref="BJ37:BO37"/>
    <mergeCell ref="BQ37:BV37"/>
    <mergeCell ref="BQ18:BQ19"/>
    <mergeCell ref="BR18:BS19"/>
    <mergeCell ref="BT18:BT19"/>
    <mergeCell ref="BU18:BV19"/>
    <mergeCell ref="B37:C37"/>
    <mergeCell ref="D37:I37"/>
    <mergeCell ref="K37:P37"/>
    <mergeCell ref="R37:W37"/>
    <mergeCell ref="Y37:AD37"/>
    <mergeCell ref="AF37:AK37"/>
    <mergeCell ref="BF18:BF19"/>
    <mergeCell ref="BG18:BH19"/>
    <mergeCell ref="BJ18:BJ19"/>
    <mergeCell ref="BK18:BL19"/>
    <mergeCell ref="BM18:BM19"/>
    <mergeCell ref="BN18:BO19"/>
    <mergeCell ref="AV18:AV19"/>
    <mergeCell ref="AW18:AX19"/>
    <mergeCell ref="AY18:AY19"/>
    <mergeCell ref="AZ18:BA19"/>
    <mergeCell ref="BC18:BC19"/>
    <mergeCell ref="BD18:BE19"/>
    <mergeCell ref="AI18:AI19"/>
    <mergeCell ref="AJ18:AK19"/>
    <mergeCell ref="AO18:AO19"/>
    <mergeCell ref="AP18:AQ19"/>
    <mergeCell ref="AR18:AR19"/>
    <mergeCell ref="AS18:AT19"/>
    <mergeCell ref="Y18:Y19"/>
    <mergeCell ref="Z18:AA19"/>
    <mergeCell ref="AB18:AB19"/>
    <mergeCell ref="AC18:AD19"/>
    <mergeCell ref="AF18:AF19"/>
    <mergeCell ref="AG18:AH19"/>
    <mergeCell ref="N18:N19"/>
    <mergeCell ref="O18:P19"/>
    <mergeCell ref="R18:R19"/>
    <mergeCell ref="S18:T19"/>
    <mergeCell ref="U18:U19"/>
    <mergeCell ref="V18:W19"/>
    <mergeCell ref="D18:D19"/>
    <mergeCell ref="E18:F19"/>
    <mergeCell ref="G18:G19"/>
    <mergeCell ref="H18:I19"/>
    <mergeCell ref="K18:K19"/>
    <mergeCell ref="L18:M19"/>
    <mergeCell ref="BR16:BR17"/>
    <mergeCell ref="BS16:BS17"/>
    <mergeCell ref="BT16:BT17"/>
    <mergeCell ref="BU16:BU17"/>
    <mergeCell ref="BV16:BV17"/>
    <mergeCell ref="BJ16:BJ17"/>
    <mergeCell ref="BK16:BK17"/>
    <mergeCell ref="BL16:BL17"/>
    <mergeCell ref="BM16:BM17"/>
    <mergeCell ref="BN16:BN17"/>
    <mergeCell ref="BO16:BO17"/>
    <mergeCell ref="BG16:BG17"/>
    <mergeCell ref="BH16:BH17"/>
    <mergeCell ref="AV16:AV17"/>
    <mergeCell ref="AW16:AW17"/>
    <mergeCell ref="AX16:AX17"/>
    <mergeCell ref="AY16:AY17"/>
    <mergeCell ref="AZ16:AZ17"/>
    <mergeCell ref="BA16:BA17"/>
    <mergeCell ref="BQ16:BQ17"/>
    <mergeCell ref="AG16:AG17"/>
    <mergeCell ref="AH16:AH17"/>
    <mergeCell ref="AI16:AI17"/>
    <mergeCell ref="AJ16:AJ17"/>
    <mergeCell ref="AK16:AK17"/>
    <mergeCell ref="BC16:BC17"/>
    <mergeCell ref="BD16:BD17"/>
    <mergeCell ref="BE16:BE17"/>
    <mergeCell ref="BF16:BF17"/>
    <mergeCell ref="D16:D17"/>
    <mergeCell ref="E16:E17"/>
    <mergeCell ref="F16:F17"/>
    <mergeCell ref="G16:G17"/>
    <mergeCell ref="H16:H17"/>
    <mergeCell ref="I16:I17"/>
    <mergeCell ref="Y16:Y17"/>
    <mergeCell ref="Z16:Z17"/>
    <mergeCell ref="AA16:AA17"/>
    <mergeCell ref="R16:R17"/>
    <mergeCell ref="S16:S17"/>
    <mergeCell ref="T16:T17"/>
    <mergeCell ref="U16:U17"/>
    <mergeCell ref="V16:V17"/>
    <mergeCell ref="W16:W17"/>
    <mergeCell ref="AY14:AY15"/>
    <mergeCell ref="AZ14:AZ15"/>
    <mergeCell ref="BA14:BA15"/>
    <mergeCell ref="BF14:BF15"/>
    <mergeCell ref="BG14:BG15"/>
    <mergeCell ref="BH14:BH15"/>
    <mergeCell ref="BQ14:BV14"/>
    <mergeCell ref="BQ15:BV15"/>
    <mergeCell ref="K16:K17"/>
    <mergeCell ref="L16:L17"/>
    <mergeCell ref="M16:M17"/>
    <mergeCell ref="N16:N17"/>
    <mergeCell ref="O16:O17"/>
    <mergeCell ref="P16:P17"/>
    <mergeCell ref="AB16:AB17"/>
    <mergeCell ref="AC16:AC17"/>
    <mergeCell ref="AD16:AD17"/>
    <mergeCell ref="AO16:AO17"/>
    <mergeCell ref="AP16:AP17"/>
    <mergeCell ref="AQ16:AQ17"/>
    <mergeCell ref="AR16:AR17"/>
    <mergeCell ref="AS16:AS17"/>
    <mergeCell ref="AT16:AT17"/>
    <mergeCell ref="AF16:AF17"/>
    <mergeCell ref="P12:P13"/>
    <mergeCell ref="U12:U13"/>
    <mergeCell ref="V12:V13"/>
    <mergeCell ref="W12:W13"/>
    <mergeCell ref="BU12:BU13"/>
    <mergeCell ref="BV12:BV13"/>
    <mergeCell ref="B14:B15"/>
    <mergeCell ref="G14:G15"/>
    <mergeCell ref="H14:H15"/>
    <mergeCell ref="I14:I15"/>
    <mergeCell ref="N14:N15"/>
    <mergeCell ref="O14:O15"/>
    <mergeCell ref="P14:P15"/>
    <mergeCell ref="U14:U15"/>
    <mergeCell ref="BG12:BG13"/>
    <mergeCell ref="BH12:BH13"/>
    <mergeCell ref="BT12:BT13"/>
    <mergeCell ref="AS12:AS13"/>
    <mergeCell ref="AT12:AT13"/>
    <mergeCell ref="AY12:AY13"/>
    <mergeCell ref="AZ12:AZ13"/>
    <mergeCell ref="BA12:BA13"/>
    <mergeCell ref="BF12:BF13"/>
    <mergeCell ref="BJ12:BO12"/>
    <mergeCell ref="BV10:BV11"/>
    <mergeCell ref="AY10:AY11"/>
    <mergeCell ref="AZ10:AZ11"/>
    <mergeCell ref="BA10:BA11"/>
    <mergeCell ref="B12:B13"/>
    <mergeCell ref="G12:G13"/>
    <mergeCell ref="H12:H13"/>
    <mergeCell ref="I12:I13"/>
    <mergeCell ref="N12:N13"/>
    <mergeCell ref="O12:O13"/>
    <mergeCell ref="BM10:BM11"/>
    <mergeCell ref="BN10:BN11"/>
    <mergeCell ref="BO10:BO11"/>
    <mergeCell ref="AJ10:AJ11"/>
    <mergeCell ref="AK10:AK11"/>
    <mergeCell ref="AM10:AM11"/>
    <mergeCell ref="AR10:AR11"/>
    <mergeCell ref="AS10:AS11"/>
    <mergeCell ref="AT10:AT11"/>
    <mergeCell ref="AB10:AB11"/>
    <mergeCell ref="AC10:AC11"/>
    <mergeCell ref="AD10:AD11"/>
    <mergeCell ref="AI10:AI11"/>
    <mergeCell ref="Y12:AD12"/>
    <mergeCell ref="B10:B11"/>
    <mergeCell ref="G10:G11"/>
    <mergeCell ref="H10:H11"/>
    <mergeCell ref="I10:I11"/>
    <mergeCell ref="N10:N11"/>
    <mergeCell ref="O10:O11"/>
    <mergeCell ref="P10:P11"/>
    <mergeCell ref="BG8:BG9"/>
    <mergeCell ref="BH8:BH9"/>
    <mergeCell ref="AS8:AS9"/>
    <mergeCell ref="AT8:AT9"/>
    <mergeCell ref="BF8:BF9"/>
    <mergeCell ref="AD8:AD9"/>
    <mergeCell ref="AI8:AI9"/>
    <mergeCell ref="R10:W10"/>
    <mergeCell ref="B8:B9"/>
    <mergeCell ref="G8:G9"/>
    <mergeCell ref="H8:H9"/>
    <mergeCell ref="I8:I9"/>
    <mergeCell ref="AJ8:AJ9"/>
    <mergeCell ref="AK8:AK9"/>
    <mergeCell ref="AM8:AM9"/>
    <mergeCell ref="AR8:AR9"/>
    <mergeCell ref="U8:U9"/>
    <mergeCell ref="B6:B7"/>
    <mergeCell ref="N6:N7"/>
    <mergeCell ref="O6:O7"/>
    <mergeCell ref="P6:P7"/>
    <mergeCell ref="U6:U7"/>
    <mergeCell ref="K8:P8"/>
    <mergeCell ref="K9:P9"/>
    <mergeCell ref="V8:V9"/>
    <mergeCell ref="W8:W9"/>
    <mergeCell ref="D6:I6"/>
    <mergeCell ref="D7:I7"/>
    <mergeCell ref="V6:V7"/>
    <mergeCell ref="W6:W7"/>
    <mergeCell ref="AB8:AB9"/>
    <mergeCell ref="AC8:AC9"/>
    <mergeCell ref="BM4:BM5"/>
    <mergeCell ref="AR4:AR5"/>
    <mergeCell ref="AS4:AS5"/>
    <mergeCell ref="AV4:AV5"/>
    <mergeCell ref="AY4:AY5"/>
    <mergeCell ref="AZ4:AZ5"/>
    <mergeCell ref="BC4:BC5"/>
    <mergeCell ref="AO6:AT6"/>
    <mergeCell ref="BM6:BM7"/>
    <mergeCell ref="AV8:BA8"/>
    <mergeCell ref="AV9:BA9"/>
    <mergeCell ref="AJ6:AJ7"/>
    <mergeCell ref="AK6:AK7"/>
    <mergeCell ref="AM6:AM7"/>
    <mergeCell ref="AB6:AB7"/>
    <mergeCell ref="AC6:AC7"/>
    <mergeCell ref="AD6:AD7"/>
    <mergeCell ref="AI6:AI7"/>
    <mergeCell ref="AM3:AN3"/>
    <mergeCell ref="AO3:AT3"/>
    <mergeCell ref="AV3:BA3"/>
    <mergeCell ref="AI4:AI5"/>
    <mergeCell ref="AJ4:AJ5"/>
    <mergeCell ref="AM4:AN5"/>
    <mergeCell ref="AO4:AO5"/>
    <mergeCell ref="AF3:AK3"/>
    <mergeCell ref="AO7:AT7"/>
    <mergeCell ref="BT10:BT11"/>
    <mergeCell ref="BU10:BU11"/>
    <mergeCell ref="O4:O5"/>
    <mergeCell ref="R4:R5"/>
    <mergeCell ref="U4:U5"/>
    <mergeCell ref="V4:V5"/>
    <mergeCell ref="Y4:Y5"/>
    <mergeCell ref="AB4:AB5"/>
    <mergeCell ref="B3:C3"/>
    <mergeCell ref="D3:I3"/>
    <mergeCell ref="K3:P3"/>
    <mergeCell ref="R3:W3"/>
    <mergeCell ref="Y3:AD3"/>
    <mergeCell ref="B4:C5"/>
    <mergeCell ref="D4:D5"/>
    <mergeCell ref="G4:G5"/>
    <mergeCell ref="H4:H5"/>
    <mergeCell ref="K4:K5"/>
    <mergeCell ref="N4:N5"/>
    <mergeCell ref="AC4:AC5"/>
    <mergeCell ref="AF4:AF5"/>
    <mergeCell ref="AY6:AY7"/>
    <mergeCell ref="AZ6:AZ7"/>
    <mergeCell ref="BA6:BA7"/>
    <mergeCell ref="BC3:BH3"/>
    <mergeCell ref="BJ3:BO3"/>
    <mergeCell ref="BQ3:BV3"/>
    <mergeCell ref="BT4:BT5"/>
    <mergeCell ref="BU4:BU5"/>
    <mergeCell ref="BN4:BN5"/>
    <mergeCell ref="BQ4:BQ5"/>
    <mergeCell ref="BT6:BT7"/>
    <mergeCell ref="BU6:BU7"/>
    <mergeCell ref="BV6:BV7"/>
    <mergeCell ref="BF4:BF5"/>
    <mergeCell ref="BG4:BG5"/>
    <mergeCell ref="BJ4:BJ5"/>
    <mergeCell ref="BN6:BN7"/>
    <mergeCell ref="BO6:BO7"/>
    <mergeCell ref="BU8:BU9"/>
    <mergeCell ref="BV8:BV9"/>
    <mergeCell ref="BM8:BM9"/>
    <mergeCell ref="BN8:BN9"/>
    <mergeCell ref="BO8:BO9"/>
    <mergeCell ref="BT8:BT9"/>
    <mergeCell ref="BF6:BF7"/>
    <mergeCell ref="BG6:BG7"/>
    <mergeCell ref="BH6:BH7"/>
    <mergeCell ref="AF14:AK14"/>
    <mergeCell ref="AF15:AK15"/>
    <mergeCell ref="R11:W11"/>
    <mergeCell ref="Y13:AD13"/>
    <mergeCell ref="AJ12:AJ13"/>
    <mergeCell ref="AK12:AK13"/>
    <mergeCell ref="AM12:AM13"/>
    <mergeCell ref="BJ13:BO13"/>
    <mergeCell ref="BC10:BH10"/>
    <mergeCell ref="BC11:BH11"/>
    <mergeCell ref="AI12:AI13"/>
    <mergeCell ref="AM14:AM15"/>
    <mergeCell ref="AR14:AR15"/>
    <mergeCell ref="AS14:AS15"/>
    <mergeCell ref="AT14:AT15"/>
    <mergeCell ref="V14:V15"/>
    <mergeCell ref="W14:W15"/>
    <mergeCell ref="AB14:AB15"/>
    <mergeCell ref="AC14:AC15"/>
    <mergeCell ref="AD14:AD15"/>
    <mergeCell ref="AR12:AR13"/>
    <mergeCell ref="BM14:BM15"/>
    <mergeCell ref="BN14:BN15"/>
    <mergeCell ref="BO14:BO15"/>
    <mergeCell ref="K76:P76"/>
    <mergeCell ref="K77:P77"/>
    <mergeCell ref="D74:I74"/>
    <mergeCell ref="D75:I75"/>
    <mergeCell ref="K42:P42"/>
    <mergeCell ref="K43:P43"/>
    <mergeCell ref="D40:I40"/>
    <mergeCell ref="D41:I41"/>
    <mergeCell ref="AO40:AT40"/>
    <mergeCell ref="AO41:AT41"/>
    <mergeCell ref="AI44:AI45"/>
    <mergeCell ref="V48:V49"/>
    <mergeCell ref="W48:W49"/>
    <mergeCell ref="AB48:AB49"/>
    <mergeCell ref="AC48:AC49"/>
    <mergeCell ref="AD48:AD49"/>
    <mergeCell ref="AF48:AK48"/>
    <mergeCell ref="AF49:AK49"/>
    <mergeCell ref="V50:V51"/>
    <mergeCell ref="W50:W51"/>
    <mergeCell ref="AO50:AO51"/>
    <mergeCell ref="AP50:AP51"/>
    <mergeCell ref="AQ50:AQ51"/>
    <mergeCell ref="AR50:AR5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  <ignoredErrors>
    <ignoredError sqref="E8:E15 AP8:AP15 D87:BV88 E76:E83 D84:I85 K84:P85 R84:W85 Y84:AD85 AF84:AT85 AV84:BA85 BC84:BH85 BJ84:BO85 BQ84:BV85 D86:G86 AT86:AY86 BA86:BF86 BH86:BM86 BO86:BT86 BV86 I86:N86 P86:U86 AD86:AI86 W86:AB86 AK86:AR86" unlockedFormula="1"/>
    <ignoredError sqref="F9:I9 K6:K7 K15:P15 AQ13:AT13 AQ9:AT9 AR11:AT11 BC8:BC9 AW11:BA11 E48:I49 E42:I43 L47:P47 R42:R43 F81:I81 F77:I77 R74:R75 AY13:BA13 BF13:BH13 BQ8:BQ9 BQ6:BQ7 BD15:BH15 BK15:BO15 L49:P49 L45:P45 Y40:Y41 S46:W47 S49:W49 AF44:AF45 Z49:AD49 AL40:AM41 AL42:AM43 AP47:AT47 AP45 AP43:AU43 BC40:BC41 AW49:BA49 AW47:BA47 BD49:BH49 BQ40:BQ41 BK49:BO49 L79:P79 Y76:Y77 L81:P81 S81:W81 AF74:AF75 S83:W83 Z83:AD83 AL76:AM77 AL80:AM81 AL79:AM79 AP83:AT83 AP81:AU81 AW79:BA79 AW81:BA81 BJ74:BJ75 BD83:BH83 BD81:BH81 BQ78:BQ79 BK83:BO83 P7 Q8:R9 Y8:Y9 Y6:Y7 K11:P11 AF10:AF11 AF8:AF9 K12:P13 AF6:AF7 BQ10:BQ11 AL46:AM47 AL44:AM45 AL74:AM75 Y10:Y11 AF12:AF13 BQ13 BQ12 BJ10:BJ11 AF46:AF47 AL48:AM49 AL82:AM83 R14:W15 R6:R7 R13:W13 Y15:AD15 AV44:BA45 BC47:BH47 AV83:BA83 F13:I13 G10:H10 G11:I11 E47:I47 E44 G44:H44 E45 G45:I45 G78:H78 G79:I79 AL78:AM78 AR78:AS78 AR79:AT79 AP44 AR44:AS44 AR45:AT45 AR10:AS10 AO77:AT77 AO49:AT49 AO79:AP79 AO78:AP78 K10:O10 L44:O44 AW10:AZ10 L78:O78 Y14:AC14 AW78:AZ78 BK82:BN82 Z48:AC48 BK14:BN14 BK48:BN48 Z82:AC82 K14:O14 AQ10:AQ11 AQ44:AQ45 AQ78:AQ79 F78:F79 F44:F45 F10:F11 F12:H12 AW15:BA15 AW14:AZ14 AV82:AZ82 AP80:AS80 AU80 AW48:AZ48 L83:P83 L82:O82 AQ12:AS12 L48:O48 E46:H46 AP46:AS46 F80:H80 BD14:BG14 BD48:BG48 BD82:BG82 S82:V82 AW46:AZ46 S48:V48 AW80:AZ80 AW12:AX12 L46:O46 L80:O80 F15:I15 F14:H14 AP82:AS82 AO48:AS48 AQ15:AT15 AQ14:AS14 F83:I83 F82:H82 R12:V12 BC46:BG46 S80:V80 F8:H8 AP42:AS42 AU42 AO76:AS76 BD80:BG80 F76:H76 AQ8:AS8" formula="1" unlockedFormula="1"/>
    <ignoredError sqref="D53:BV54 D50:I51 K50:P51 R50:W51 Y50:AD51 AF50:AT51 AV50:BA51 BC50:BH51 BJ50:BO51 BQ50:BV51 D52:G52 AT52:AY52 BH52:BM52 BV52 BA52:BF52 BO52:BT52 W52:AB52 AK52:AR52 AD52:AI52 I52:N52 P52:U5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M65"/>
  <sheetViews>
    <sheetView topLeftCell="A33" workbookViewId="0">
      <selection activeCell="C36" sqref="C36:C51"/>
    </sheetView>
  </sheetViews>
  <sheetFormatPr defaultRowHeight="15"/>
  <cols>
    <col min="1" max="1" width="3.85546875" customWidth="1"/>
    <col min="2" max="2" width="5.140625" style="113" customWidth="1"/>
    <col min="3" max="3" width="20.7109375" style="141" customWidth="1"/>
    <col min="4" max="6" width="5.7109375" style="2" customWidth="1"/>
    <col min="7" max="7" width="9.140625" style="2"/>
    <col min="8" max="9" width="10.5703125" style="2" bestFit="1" customWidth="1"/>
    <col min="10" max="11" width="9.140625" style="2"/>
    <col min="12" max="12" width="10.5703125" style="2" bestFit="1" customWidth="1"/>
    <col min="13" max="13" width="20.7109375" style="141" customWidth="1"/>
  </cols>
  <sheetData>
    <row r="1" spans="2:13">
      <c r="C1" s="151" t="s">
        <v>365</v>
      </c>
      <c r="D1" s="2">
        <v>1</v>
      </c>
      <c r="E1" s="2">
        <v>3</v>
      </c>
      <c r="G1" s="2">
        <v>2</v>
      </c>
      <c r="J1" s="2">
        <v>4</v>
      </c>
      <c r="K1" s="113" t="s">
        <v>363</v>
      </c>
      <c r="L1" s="113" t="s">
        <v>85</v>
      </c>
    </row>
    <row r="2" spans="2:13">
      <c r="C2" s="151" t="s">
        <v>366</v>
      </c>
      <c r="D2" s="113" t="s">
        <v>75</v>
      </c>
      <c r="E2" s="113" t="s">
        <v>76</v>
      </c>
      <c r="F2" s="113" t="s">
        <v>77</v>
      </c>
      <c r="G2" s="113" t="s">
        <v>83</v>
      </c>
      <c r="H2" s="113" t="s">
        <v>78</v>
      </c>
      <c r="I2" s="113" t="s">
        <v>79</v>
      </c>
      <c r="J2" s="113" t="s">
        <v>80</v>
      </c>
      <c r="K2" s="113" t="s">
        <v>364</v>
      </c>
      <c r="L2" s="113" t="s">
        <v>84</v>
      </c>
    </row>
    <row r="3" spans="2:13">
      <c r="B3" s="113">
        <v>1</v>
      </c>
      <c r="C3" s="142" t="str">
        <f>'NK 17-18 F2'!D3</f>
        <v>Roy van Wietmarschen</v>
      </c>
      <c r="D3" s="143">
        <f>'NK 17-18 F2'!I16</f>
        <v>8</v>
      </c>
      <c r="E3" s="46">
        <f>'NK 17-18 F2'!G16</f>
        <v>6</v>
      </c>
      <c r="F3" s="144">
        <f>'NK 17-18 F2'!H16</f>
        <v>2</v>
      </c>
      <c r="G3" s="124">
        <f t="shared" ref="G3:G12" si="0">E3-F3</f>
        <v>4</v>
      </c>
      <c r="H3" s="46">
        <f>'NK 17-18 F2'!E16</f>
        <v>384</v>
      </c>
      <c r="I3" s="144">
        <f>'NK 17-18 F2'!F16</f>
        <v>292</v>
      </c>
      <c r="J3" s="145">
        <f>H3/I3-0.0005</f>
        <v>1.3145684931506849</v>
      </c>
      <c r="K3" s="146" t="s">
        <v>29</v>
      </c>
      <c r="L3" s="147">
        <f>'NK 17-18 F2'!H18</f>
        <v>1</v>
      </c>
      <c r="M3" s="142" t="str">
        <f>C3</f>
        <v>Roy van Wietmarschen</v>
      </c>
    </row>
    <row r="4" spans="2:13">
      <c r="B4" s="113">
        <v>2</v>
      </c>
      <c r="C4" s="142" t="str">
        <f>'NK 17-18 F2'!K3</f>
        <v>Marco Ubbink</v>
      </c>
      <c r="D4" s="143">
        <f>'NK 17-18 F2'!P16</f>
        <v>5</v>
      </c>
      <c r="E4" s="46">
        <f>'NK 17-18 F2'!N16</f>
        <v>4</v>
      </c>
      <c r="F4" s="144">
        <f>'NK 17-18 F2'!O16</f>
        <v>4</v>
      </c>
      <c r="G4" s="124">
        <f t="shared" si="0"/>
        <v>0</v>
      </c>
      <c r="H4" s="46">
        <f>'NK 17-18 F2'!L16</f>
        <v>350</v>
      </c>
      <c r="I4" s="144">
        <f>'NK 17-18 F2'!M16</f>
        <v>291</v>
      </c>
      <c r="J4" s="145">
        <f t="shared" ref="J4:J32" si="1">H4/I4-0.0005</f>
        <v>1.2022491408934708</v>
      </c>
      <c r="K4" s="146" t="s">
        <v>30</v>
      </c>
      <c r="L4" s="147">
        <f>'NK 17-18 F2'!O18</f>
        <v>3</v>
      </c>
      <c r="M4" s="142" t="str">
        <f t="shared" ref="M4:M32" si="2">C4</f>
        <v>Marco Ubbink</v>
      </c>
    </row>
    <row r="5" spans="2:13">
      <c r="B5" s="113">
        <v>3</v>
      </c>
      <c r="C5" s="142" t="str">
        <f>'NK 17-18 F2'!R3</f>
        <v>Adrie van de Laar</v>
      </c>
      <c r="D5" s="143">
        <f>'NK 17-18 F2'!W16</f>
        <v>1</v>
      </c>
      <c r="E5" s="46">
        <f>'NK 17-18 F2'!U16</f>
        <v>1</v>
      </c>
      <c r="F5" s="144">
        <f>'NK 17-18 F2'!V16</f>
        <v>7</v>
      </c>
      <c r="G5" s="124">
        <f t="shared" si="0"/>
        <v>-6</v>
      </c>
      <c r="H5" s="46">
        <f>'NK 17-18 F2'!S16</f>
        <v>198</v>
      </c>
      <c r="I5" s="144">
        <f>'NK 17-18 F2'!T16</f>
        <v>398</v>
      </c>
      <c r="J5" s="145">
        <f t="shared" si="1"/>
        <v>0.49698743718592964</v>
      </c>
      <c r="K5" s="146" t="s">
        <v>31</v>
      </c>
      <c r="L5" s="147">
        <f>'NK 17-18 F2'!V18</f>
        <v>5</v>
      </c>
      <c r="M5" s="142" t="str">
        <f t="shared" si="2"/>
        <v>Adrie van de Laar</v>
      </c>
    </row>
    <row r="6" spans="2:13">
      <c r="B6" s="113">
        <v>4</v>
      </c>
      <c r="C6" s="142" t="str">
        <f>'NK 17-18 F2'!Y3</f>
        <v>Marius Kroonen</v>
      </c>
      <c r="D6" s="143">
        <f>'NK 17-18 F2'!AD16</f>
        <v>6</v>
      </c>
      <c r="E6" s="46">
        <f>'NK 17-18 F2'!AB16</f>
        <v>5</v>
      </c>
      <c r="F6" s="144">
        <f>'NK 17-18 F2'!AC16</f>
        <v>3</v>
      </c>
      <c r="G6" s="124">
        <f t="shared" si="0"/>
        <v>2</v>
      </c>
      <c r="H6" s="46">
        <f>'NK 17-18 F2'!Z16</f>
        <v>389</v>
      </c>
      <c r="I6" s="144">
        <f>'NK 17-18 F2'!AA16</f>
        <v>292</v>
      </c>
      <c r="J6" s="145">
        <f t="shared" si="1"/>
        <v>1.331691780821918</v>
      </c>
      <c r="K6" s="146" t="s">
        <v>32</v>
      </c>
      <c r="L6" s="147">
        <f>'NK 17-18 F2'!AC18</f>
        <v>2</v>
      </c>
      <c r="M6" s="142" t="str">
        <f t="shared" si="2"/>
        <v>Marius Kroonen</v>
      </c>
    </row>
    <row r="7" spans="2:13">
      <c r="B7" s="113">
        <v>5</v>
      </c>
      <c r="C7" s="142" t="str">
        <f>'NK 17-18 F2'!AF3</f>
        <v>Frans van Beuningen</v>
      </c>
      <c r="D7" s="143">
        <f>'NK 17-18 F2'!AK16</f>
        <v>5</v>
      </c>
      <c r="E7" s="46">
        <f>'NK 17-18 F2'!AI16</f>
        <v>4</v>
      </c>
      <c r="F7" s="144">
        <f>'NK 17-18 F2'!AJ16</f>
        <v>4</v>
      </c>
      <c r="G7" s="124">
        <f t="shared" si="0"/>
        <v>0</v>
      </c>
      <c r="H7" s="46">
        <f>'NK 17-18 F2'!AG16</f>
        <v>273</v>
      </c>
      <c r="I7" s="144">
        <f>'NK 17-18 F2'!AH16</f>
        <v>321</v>
      </c>
      <c r="J7" s="145">
        <f t="shared" si="1"/>
        <v>0.84996728971962621</v>
      </c>
      <c r="K7" s="146" t="s">
        <v>33</v>
      </c>
      <c r="L7" s="147">
        <f>'NK 17-18 F2'!AJ18</f>
        <v>4</v>
      </c>
      <c r="M7" s="142" t="str">
        <f t="shared" si="2"/>
        <v>Frans van Beuningen</v>
      </c>
    </row>
    <row r="8" spans="2:13">
      <c r="B8" s="113">
        <v>6</v>
      </c>
      <c r="C8" s="142" t="str">
        <f>'NK 17-18 F2'!AO3</f>
        <v>Ernst-Jan Driessen</v>
      </c>
      <c r="D8" s="143">
        <f>'NK 17-18 F2'!AT16</f>
        <v>12</v>
      </c>
      <c r="E8" s="46">
        <f>'NK 17-18 F2'!AR16</f>
        <v>8</v>
      </c>
      <c r="F8" s="144">
        <f>'NK 17-18 F2'!AS16</f>
        <v>0</v>
      </c>
      <c r="G8" s="124">
        <f t="shared" si="0"/>
        <v>8</v>
      </c>
      <c r="H8" s="46">
        <f>'NK 17-18 F2'!AP16</f>
        <v>400</v>
      </c>
      <c r="I8" s="144">
        <f>'NK 17-18 F2'!AQ16</f>
        <v>197</v>
      </c>
      <c r="J8" s="145">
        <f t="shared" si="1"/>
        <v>2.0299568527918779</v>
      </c>
      <c r="K8" s="146" t="s">
        <v>34</v>
      </c>
      <c r="L8" s="147">
        <f>'NK 17-18 F2'!AS18</f>
        <v>1</v>
      </c>
      <c r="M8" s="142" t="str">
        <f t="shared" si="2"/>
        <v>Ernst-Jan Driessen</v>
      </c>
    </row>
    <row r="9" spans="2:13">
      <c r="B9" s="113">
        <v>7</v>
      </c>
      <c r="C9" s="142" t="str">
        <f>'NK 17-18 F2'!AV3</f>
        <v>René Peters</v>
      </c>
      <c r="D9" s="143">
        <f>'NK 17-18 F2'!BA16</f>
        <v>7</v>
      </c>
      <c r="E9" s="46">
        <f>'NK 17-18 F2'!AY16</f>
        <v>5</v>
      </c>
      <c r="F9" s="144">
        <f>'NK 17-18 F2'!AZ16</f>
        <v>3</v>
      </c>
      <c r="G9" s="124">
        <f t="shared" si="0"/>
        <v>2</v>
      </c>
      <c r="H9" s="46">
        <f>'NK 17-18 F2'!AW16</f>
        <v>343</v>
      </c>
      <c r="I9" s="144">
        <f>'NK 17-18 F2'!AX16</f>
        <v>341</v>
      </c>
      <c r="J9" s="145">
        <f t="shared" si="1"/>
        <v>1.0053651026392962</v>
      </c>
      <c r="K9" s="146" t="s">
        <v>35</v>
      </c>
      <c r="L9" s="147">
        <f>'NK 17-18 F2'!AZ18</f>
        <v>2</v>
      </c>
      <c r="M9" s="142" t="str">
        <f t="shared" si="2"/>
        <v>René Peters</v>
      </c>
    </row>
    <row r="10" spans="2:13">
      <c r="B10" s="113">
        <v>8</v>
      </c>
      <c r="C10" s="142" t="str">
        <f>'NK 17-18 F2'!BC3</f>
        <v>Denis Kroonen</v>
      </c>
      <c r="D10" s="143">
        <f>'NK 17-18 F2'!BH16</f>
        <v>3</v>
      </c>
      <c r="E10" s="46">
        <f>'NK 17-18 F2'!BF16</f>
        <v>3</v>
      </c>
      <c r="F10" s="144">
        <f>'NK 17-18 F2'!BG16</f>
        <v>5</v>
      </c>
      <c r="G10" s="124">
        <f t="shared" si="0"/>
        <v>-2</v>
      </c>
      <c r="H10" s="46">
        <f>'NK 17-18 F2'!BD16</f>
        <v>337</v>
      </c>
      <c r="I10" s="144">
        <f>'NK 17-18 F2'!BE16</f>
        <v>334</v>
      </c>
      <c r="J10" s="145">
        <f t="shared" si="1"/>
        <v>1.0084820359281437</v>
      </c>
      <c r="K10" s="146" t="s">
        <v>36</v>
      </c>
      <c r="L10" s="147">
        <f>'NK 17-18 F2'!BG18</f>
        <v>4</v>
      </c>
      <c r="M10" s="142" t="str">
        <f t="shared" si="2"/>
        <v>Denis Kroonen</v>
      </c>
    </row>
    <row r="11" spans="2:13">
      <c r="B11" s="113">
        <v>9</v>
      </c>
      <c r="C11" s="142" t="str">
        <f>'NK 17-18 F2'!BJ3</f>
        <v>Jeroen Driessen</v>
      </c>
      <c r="D11" s="143">
        <f>'NK 17-18 F2'!BO16</f>
        <v>4</v>
      </c>
      <c r="E11" s="46">
        <f>'NK 17-18 F2'!BM16</f>
        <v>3</v>
      </c>
      <c r="F11" s="144">
        <f>'NK 17-18 F2'!BN16</f>
        <v>5</v>
      </c>
      <c r="G11" s="124">
        <f t="shared" si="0"/>
        <v>-2</v>
      </c>
      <c r="H11" s="46">
        <f>'NK 17-18 F2'!BK16</f>
        <v>300</v>
      </c>
      <c r="I11" s="144">
        <f>'NK 17-18 F2'!BL16</f>
        <v>310</v>
      </c>
      <c r="J11" s="145">
        <f t="shared" si="1"/>
        <v>0.96724193548387105</v>
      </c>
      <c r="K11" s="146" t="s">
        <v>37</v>
      </c>
      <c r="L11" s="147">
        <f>'NK 17-18 F2'!BN18</f>
        <v>3</v>
      </c>
      <c r="M11" s="142" t="str">
        <f t="shared" si="2"/>
        <v>Jeroen Driessen</v>
      </c>
    </row>
    <row r="12" spans="2:13">
      <c r="B12" s="113">
        <v>10</v>
      </c>
      <c r="C12" s="142" t="str">
        <f>'NK 17-18 F2'!BQ3</f>
        <v>Corry van de Laar</v>
      </c>
      <c r="D12" s="143">
        <f>'NK 17-18 F2'!BV16</f>
        <v>1</v>
      </c>
      <c r="E12" s="46">
        <f>'NK 17-18 F2'!BT16</f>
        <v>1</v>
      </c>
      <c r="F12" s="144">
        <f>'NK 17-18 F2'!BU16</f>
        <v>7</v>
      </c>
      <c r="G12" s="124">
        <f t="shared" si="0"/>
        <v>-6</v>
      </c>
      <c r="H12" s="46">
        <f>'NK 17-18 F2'!BR16</f>
        <v>196</v>
      </c>
      <c r="I12" s="144">
        <f>'NK 17-18 F2'!BS16</f>
        <v>394</v>
      </c>
      <c r="J12" s="145">
        <f t="shared" si="1"/>
        <v>0.49696192893401014</v>
      </c>
      <c r="K12" s="146" t="s">
        <v>38</v>
      </c>
      <c r="L12" s="147">
        <f>'NK 17-18 F2'!BU18</f>
        <v>5</v>
      </c>
      <c r="M12" s="142" t="str">
        <f t="shared" si="2"/>
        <v>Corry van de Laar</v>
      </c>
    </row>
    <row r="13" spans="2:13">
      <c r="B13" s="113">
        <v>11</v>
      </c>
      <c r="C13" s="142" t="str">
        <f>'NK 17-18 F2'!D37</f>
        <v>Mathieu Robert</v>
      </c>
      <c r="D13" s="143">
        <f>'NK 17-18 F2'!I50</f>
        <v>6</v>
      </c>
      <c r="E13" s="46">
        <f>'NK 17-18 F2'!G50</f>
        <v>4</v>
      </c>
      <c r="F13" s="144">
        <f>'NK 17-18 F2'!H50</f>
        <v>4</v>
      </c>
      <c r="G13" s="124">
        <f t="shared" ref="G13:G32" si="3">E13-F13</f>
        <v>0</v>
      </c>
      <c r="H13" s="46">
        <f>'NK 17-18 F2'!E50</f>
        <v>345</v>
      </c>
      <c r="I13" s="144">
        <f>'NK 17-18 F2'!F50</f>
        <v>328</v>
      </c>
      <c r="J13" s="145">
        <f t="shared" si="1"/>
        <v>1.0513292682926829</v>
      </c>
      <c r="K13" s="146" t="s">
        <v>39</v>
      </c>
      <c r="L13" s="147">
        <f>'NK 17-18 F2'!H52</f>
        <v>3</v>
      </c>
      <c r="M13" s="142" t="str">
        <f t="shared" si="2"/>
        <v>Mathieu Robert</v>
      </c>
    </row>
    <row r="14" spans="2:13">
      <c r="B14" s="113">
        <v>12</v>
      </c>
      <c r="C14" s="142" t="str">
        <f>'NK 17-18 F2'!K37</f>
        <v>Marco Wolfs</v>
      </c>
      <c r="D14" s="143">
        <f>'NK 17-18 F2'!P50</f>
        <v>10</v>
      </c>
      <c r="E14" s="46">
        <f>'NK 17-18 F2'!N50</f>
        <v>7</v>
      </c>
      <c r="F14" s="144">
        <f>'NK 17-18 F2'!O50</f>
        <v>1</v>
      </c>
      <c r="G14" s="124">
        <f t="shared" si="3"/>
        <v>6</v>
      </c>
      <c r="H14" s="46">
        <f>'NK 17-18 F2'!L50</f>
        <v>378</v>
      </c>
      <c r="I14" s="144">
        <f>'NK 17-18 F2'!M50</f>
        <v>241</v>
      </c>
      <c r="J14" s="145">
        <f t="shared" si="1"/>
        <v>1.5679647302904565</v>
      </c>
      <c r="K14" s="146" t="s">
        <v>40</v>
      </c>
      <c r="L14" s="147">
        <f>'NK 17-18 F2'!O52</f>
        <v>1</v>
      </c>
      <c r="M14" s="142" t="str">
        <f t="shared" si="2"/>
        <v>Marco Wolfs</v>
      </c>
    </row>
    <row r="15" spans="2:13">
      <c r="B15" s="113">
        <v>13</v>
      </c>
      <c r="C15" s="142" t="str">
        <f>'NK 17-18 F2'!R37</f>
        <v>Henk Boltjes</v>
      </c>
      <c r="D15" s="143">
        <f>'NK 17-18 F2'!W50</f>
        <v>2</v>
      </c>
      <c r="E15" s="46">
        <f>'NK 17-18 F2'!U50</f>
        <v>2</v>
      </c>
      <c r="F15" s="144">
        <f>'NK 17-18 F2'!V50</f>
        <v>6</v>
      </c>
      <c r="G15" s="124">
        <f t="shared" si="3"/>
        <v>-4</v>
      </c>
      <c r="H15" s="46">
        <f>'NK 17-18 F2'!S50</f>
        <v>235</v>
      </c>
      <c r="I15" s="144">
        <f>'NK 17-18 F2'!T50</f>
        <v>337</v>
      </c>
      <c r="J15" s="145">
        <f t="shared" si="1"/>
        <v>0.69682937685459945</v>
      </c>
      <c r="K15" s="146" t="s">
        <v>41</v>
      </c>
      <c r="L15" s="147">
        <f>'NK 17-18 F2'!V52</f>
        <v>5</v>
      </c>
      <c r="M15" s="142" t="str">
        <f t="shared" si="2"/>
        <v>Henk Boltjes</v>
      </c>
    </row>
    <row r="16" spans="2:13">
      <c r="B16" s="113">
        <v>14</v>
      </c>
      <c r="C16" s="142" t="str">
        <f>'NK 17-18 F2'!Y37</f>
        <v>Johan Jansink</v>
      </c>
      <c r="D16" s="143">
        <f>'NK 17-18 F2'!AD50</f>
        <v>6</v>
      </c>
      <c r="E16" s="46">
        <f>'NK 17-18 F2'!AB50</f>
        <v>4</v>
      </c>
      <c r="F16" s="144">
        <f>'NK 17-18 F2'!AC50</f>
        <v>4</v>
      </c>
      <c r="G16" s="124">
        <f t="shared" si="3"/>
        <v>0</v>
      </c>
      <c r="H16" s="46">
        <f>'NK 17-18 F2'!Z50</f>
        <v>322</v>
      </c>
      <c r="I16" s="144">
        <f>'NK 17-18 F2'!AA50</f>
        <v>303</v>
      </c>
      <c r="J16" s="145">
        <f t="shared" si="1"/>
        <v>1.0622062706270627</v>
      </c>
      <c r="K16" s="146" t="s">
        <v>42</v>
      </c>
      <c r="L16" s="147">
        <f>'NK 17-18 F2'!AC52</f>
        <v>2</v>
      </c>
      <c r="M16" s="142" t="str">
        <f t="shared" si="2"/>
        <v>Johan Jansink</v>
      </c>
    </row>
    <row r="17" spans="2:13">
      <c r="B17" s="113">
        <v>15</v>
      </c>
      <c r="C17" s="142" t="str">
        <f>'NK 17-18 F2'!AF37</f>
        <v>Ria van de Ven-L</v>
      </c>
      <c r="D17" s="143">
        <f>'NK 17-18 F2'!AK50</f>
        <v>4</v>
      </c>
      <c r="E17" s="46">
        <f>'NK 17-18 F2'!AI50</f>
        <v>3</v>
      </c>
      <c r="F17" s="144">
        <f>'NK 17-18 F2'!AJ50</f>
        <v>5</v>
      </c>
      <c r="G17" s="124">
        <f t="shared" si="3"/>
        <v>-2</v>
      </c>
      <c r="H17" s="46">
        <f>'NK 17-18 F2'!AG50</f>
        <v>277</v>
      </c>
      <c r="I17" s="144">
        <f>'NK 17-18 F2'!AH50</f>
        <v>348</v>
      </c>
      <c r="J17" s="145">
        <f t="shared" si="1"/>
        <v>0.79547701149425298</v>
      </c>
      <c r="K17" s="146" t="s">
        <v>43</v>
      </c>
      <c r="L17" s="147">
        <f>'NK 17-18 F2'!AJ52</f>
        <v>4</v>
      </c>
      <c r="M17" s="142" t="str">
        <f t="shared" si="2"/>
        <v>Ria van de Ven-L</v>
      </c>
    </row>
    <row r="18" spans="2:13">
      <c r="B18" s="113">
        <v>16</v>
      </c>
      <c r="C18" s="142" t="str">
        <f>'NK 17-18 F2'!AO37</f>
        <v>Roy Zielemans</v>
      </c>
      <c r="D18" s="143">
        <f>'NK 17-18 F2'!AT50</f>
        <v>8</v>
      </c>
      <c r="E18" s="46">
        <f>'NK 17-18 F2'!AR50</f>
        <v>6</v>
      </c>
      <c r="F18" s="144">
        <f>'NK 17-18 F2'!AS50</f>
        <v>2</v>
      </c>
      <c r="G18" s="124">
        <f t="shared" si="3"/>
        <v>4</v>
      </c>
      <c r="H18" s="46">
        <f>'NK 17-18 F2'!AP50</f>
        <v>395</v>
      </c>
      <c r="I18" s="144">
        <f>'NK 17-18 F2'!AQ50</f>
        <v>243</v>
      </c>
      <c r="J18" s="145">
        <f t="shared" si="1"/>
        <v>1.6250144032921812</v>
      </c>
      <c r="K18" s="146" t="s">
        <v>44</v>
      </c>
      <c r="L18" s="147">
        <f>'NK 17-18 F2'!AS52</f>
        <v>1</v>
      </c>
      <c r="M18" s="142" t="str">
        <f t="shared" si="2"/>
        <v>Roy Zielemans</v>
      </c>
    </row>
    <row r="19" spans="2:13">
      <c r="B19" s="113">
        <v>17</v>
      </c>
      <c r="C19" s="142" t="str">
        <f>'NK 17-18 F2'!AV37</f>
        <v>Frank Trappmann</v>
      </c>
      <c r="D19" s="143">
        <f>'NK 17-18 F2'!BA50</f>
        <v>4</v>
      </c>
      <c r="E19" s="46">
        <f>'NK 17-18 F2'!AY50</f>
        <v>3</v>
      </c>
      <c r="F19" s="144">
        <f>'NK 17-18 F2'!AZ50</f>
        <v>5</v>
      </c>
      <c r="G19" s="124">
        <f t="shared" si="3"/>
        <v>-2</v>
      </c>
      <c r="H19" s="46">
        <f>'NK 17-18 F2'!AW50</f>
        <v>293</v>
      </c>
      <c r="I19" s="144">
        <f>'NK 17-18 F2'!AX50</f>
        <v>324</v>
      </c>
      <c r="J19" s="145">
        <f t="shared" si="1"/>
        <v>0.90382098765432106</v>
      </c>
      <c r="K19" s="146" t="s">
        <v>45</v>
      </c>
      <c r="L19" s="147">
        <f>'NK 17-18 F2'!AZ52</f>
        <v>4</v>
      </c>
      <c r="M19" s="142" t="str">
        <f t="shared" si="2"/>
        <v>Frank Trappmann</v>
      </c>
    </row>
    <row r="20" spans="2:13">
      <c r="B20" s="113">
        <v>18</v>
      </c>
      <c r="C20" s="142" t="str">
        <f>'NK 17-18 F2'!BC37</f>
        <v>Alex ter Weele</v>
      </c>
      <c r="D20" s="143">
        <f>'NK 17-18 F2'!BH50</f>
        <v>8</v>
      </c>
      <c r="E20" s="46">
        <f>'NK 17-18 F2'!BF50</f>
        <v>6</v>
      </c>
      <c r="F20" s="144">
        <f>'NK 17-18 F2'!BG50</f>
        <v>2</v>
      </c>
      <c r="G20" s="124">
        <f t="shared" si="3"/>
        <v>4</v>
      </c>
      <c r="H20" s="46">
        <f>'NK 17-18 F2'!BD50</f>
        <v>370</v>
      </c>
      <c r="I20" s="144">
        <f>'NK 17-18 F2'!BE50</f>
        <v>284</v>
      </c>
      <c r="J20" s="145">
        <f t="shared" si="1"/>
        <v>1.3023169014084508</v>
      </c>
      <c r="K20" s="146" t="s">
        <v>46</v>
      </c>
      <c r="L20" s="147">
        <f>'NK 17-18 F2'!BG52</f>
        <v>2</v>
      </c>
      <c r="M20" s="142" t="str">
        <f t="shared" si="2"/>
        <v>Alex ter Weele</v>
      </c>
    </row>
    <row r="21" spans="2:13">
      <c r="B21" s="113">
        <v>19</v>
      </c>
      <c r="C21" s="142" t="str">
        <f>'NK 17-18 F2'!BJ37</f>
        <v>Hans Mager</v>
      </c>
      <c r="D21" s="143">
        <f>'NK 17-18 F2'!BO50</f>
        <v>0</v>
      </c>
      <c r="E21" s="46">
        <f>'NK 17-18 F2'!BM50</f>
        <v>0</v>
      </c>
      <c r="F21" s="144">
        <f>'NK 17-18 F2'!BN50</f>
        <v>8</v>
      </c>
      <c r="G21" s="124">
        <f t="shared" si="3"/>
        <v>-8</v>
      </c>
      <c r="H21" s="46">
        <f>'NK 17-18 F2'!BK50</f>
        <v>217</v>
      </c>
      <c r="I21" s="144">
        <f>'NK 17-18 F2'!BL50</f>
        <v>400</v>
      </c>
      <c r="J21" s="145">
        <f t="shared" si="1"/>
        <v>0.54200000000000004</v>
      </c>
      <c r="K21" s="146" t="s">
        <v>47</v>
      </c>
      <c r="L21" s="147">
        <f>'NK 17-18 F2'!BN52</f>
        <v>5</v>
      </c>
      <c r="M21" s="142" t="str">
        <f t="shared" si="2"/>
        <v>Hans Mager</v>
      </c>
    </row>
    <row r="22" spans="2:13">
      <c r="B22" s="113">
        <v>20</v>
      </c>
      <c r="C22" s="142" t="str">
        <f>'NK 17-18 F2'!BQ37</f>
        <v>Erik Wennekes</v>
      </c>
      <c r="D22" s="143">
        <f>'NK 17-18 F2'!BV50</f>
        <v>6</v>
      </c>
      <c r="E22" s="46">
        <f>'NK 17-18 F2'!BT50</f>
        <v>5</v>
      </c>
      <c r="F22" s="144">
        <f>'NK 17-18 F2'!BU50</f>
        <v>3</v>
      </c>
      <c r="G22" s="124">
        <f t="shared" si="3"/>
        <v>2</v>
      </c>
      <c r="H22" s="46">
        <f>'NK 17-18 F2'!BR50</f>
        <v>319</v>
      </c>
      <c r="I22" s="144">
        <f>'NK 17-18 F2'!BS50</f>
        <v>343</v>
      </c>
      <c r="J22" s="145">
        <f t="shared" si="1"/>
        <v>0.92952915451895046</v>
      </c>
      <c r="K22" s="146" t="s">
        <v>48</v>
      </c>
      <c r="L22" s="147">
        <f>'NK 17-18 F2'!BU52</f>
        <v>3</v>
      </c>
      <c r="M22" s="142" t="str">
        <f t="shared" si="2"/>
        <v>Erik Wennekes</v>
      </c>
    </row>
    <row r="23" spans="2:13">
      <c r="B23" s="113">
        <v>21</v>
      </c>
      <c r="C23" s="142" t="str">
        <f>'NK 17-18 F2'!D71</f>
        <v>Herold Slettenaar</v>
      </c>
      <c r="D23" s="143">
        <f>'NK 17-18 F2'!I84</f>
        <v>10</v>
      </c>
      <c r="E23" s="46">
        <f>'NK 17-18 F2'!G84</f>
        <v>7</v>
      </c>
      <c r="F23" s="144">
        <f>'NK 17-18 F2'!H84</f>
        <v>1</v>
      </c>
      <c r="G23" s="124">
        <f t="shared" si="3"/>
        <v>6</v>
      </c>
      <c r="H23" s="46">
        <f>'NK 17-18 F2'!E84</f>
        <v>384</v>
      </c>
      <c r="I23" s="144">
        <f>'NK 17-18 F2'!F84</f>
        <v>279</v>
      </c>
      <c r="J23" s="145">
        <f t="shared" si="1"/>
        <v>1.3758440860215055</v>
      </c>
      <c r="K23" s="146" t="s">
        <v>49</v>
      </c>
      <c r="L23" s="147">
        <f>'NK 17-18 F2'!H86</f>
        <v>1</v>
      </c>
      <c r="M23" s="142" t="str">
        <f t="shared" si="2"/>
        <v>Herold Slettenaar</v>
      </c>
    </row>
    <row r="24" spans="2:13">
      <c r="B24" s="113">
        <v>22</v>
      </c>
      <c r="C24" s="142" t="str">
        <f>'NK 17-18 F2'!K71</f>
        <v>Peter Vlaar</v>
      </c>
      <c r="D24" s="143">
        <f>'NK 17-18 F2'!P84</f>
        <v>7</v>
      </c>
      <c r="E24" s="46">
        <f>'NK 17-18 F2'!N84</f>
        <v>5</v>
      </c>
      <c r="F24" s="144">
        <f>'NK 17-18 F2'!O84</f>
        <v>3</v>
      </c>
      <c r="G24" s="124">
        <f t="shared" si="3"/>
        <v>2</v>
      </c>
      <c r="H24" s="46">
        <f>'NK 17-18 F2'!L84</f>
        <v>338</v>
      </c>
      <c r="I24" s="144">
        <f>'NK 17-18 F2'!M84</f>
        <v>304</v>
      </c>
      <c r="J24" s="145">
        <f t="shared" si="1"/>
        <v>1.111342105263158</v>
      </c>
      <c r="K24" s="146" t="s">
        <v>50</v>
      </c>
      <c r="L24" s="147">
        <f>'NK 17-18 F2'!O86</f>
        <v>2</v>
      </c>
      <c r="M24" s="142" t="str">
        <f t="shared" si="2"/>
        <v>Peter Vlaar</v>
      </c>
    </row>
    <row r="25" spans="2:13">
      <c r="B25" s="113">
        <v>23</v>
      </c>
      <c r="C25" s="142" t="str">
        <f>'NK 17-18 F2'!R71</f>
        <v>Sander Jonen</v>
      </c>
      <c r="D25" s="143">
        <f>'NK 17-18 F2'!W84</f>
        <v>4</v>
      </c>
      <c r="E25" s="46">
        <f>'NK 17-18 F2'!U84</f>
        <v>3</v>
      </c>
      <c r="F25" s="144">
        <f>'NK 17-18 F2'!V84</f>
        <v>5</v>
      </c>
      <c r="G25" s="124">
        <f t="shared" si="3"/>
        <v>-2</v>
      </c>
      <c r="H25" s="46">
        <f>'NK 17-18 F2'!S84</f>
        <v>310</v>
      </c>
      <c r="I25" s="144">
        <f>'NK 17-18 F2'!T84</f>
        <v>359</v>
      </c>
      <c r="J25" s="145">
        <f t="shared" si="1"/>
        <v>0.86300974930362118</v>
      </c>
      <c r="K25" s="146" t="s">
        <v>51</v>
      </c>
      <c r="L25" s="147">
        <f>'NK 17-18 F2'!V86</f>
        <v>4</v>
      </c>
      <c r="M25" s="142" t="str">
        <f t="shared" si="2"/>
        <v>Sander Jonen</v>
      </c>
    </row>
    <row r="26" spans="2:13">
      <c r="B26" s="113">
        <v>24</v>
      </c>
      <c r="C26" s="142" t="str">
        <f>'NK 17-18 F2'!Y71</f>
        <v>Brian Jalving</v>
      </c>
      <c r="D26" s="143">
        <f>'NK 17-18 F2'!AD84</f>
        <v>6</v>
      </c>
      <c r="E26" s="46">
        <f>'NK 17-18 F2'!AB84</f>
        <v>5</v>
      </c>
      <c r="F26" s="144">
        <f>'NK 17-18 F2'!AC84</f>
        <v>3</v>
      </c>
      <c r="G26" s="124">
        <f t="shared" si="3"/>
        <v>2</v>
      </c>
      <c r="H26" s="46">
        <f>'NK 17-18 F2'!Z84</f>
        <v>367</v>
      </c>
      <c r="I26" s="144">
        <f>'NK 17-18 F2'!AA84</f>
        <v>304</v>
      </c>
      <c r="J26" s="145">
        <f t="shared" si="1"/>
        <v>1.2067368421052631</v>
      </c>
      <c r="K26" s="146" t="s">
        <v>52</v>
      </c>
      <c r="L26" s="147">
        <f>'NK 17-18 F2'!AC86</f>
        <v>3</v>
      </c>
      <c r="M26" s="142" t="str">
        <f t="shared" si="2"/>
        <v>Brian Jalving</v>
      </c>
    </row>
    <row r="27" spans="2:13">
      <c r="B27" s="113">
        <v>25</v>
      </c>
      <c r="C27" s="142" t="str">
        <f>'NK 17-18 F2'!AF71</f>
        <v>Marten Boltjes</v>
      </c>
      <c r="D27" s="143">
        <f>'NK 17-18 F2'!AK84</f>
        <v>0</v>
      </c>
      <c r="E27" s="46">
        <f>'NK 17-18 F2'!AI84</f>
        <v>0</v>
      </c>
      <c r="F27" s="144">
        <f>'NK 17-18 F2'!AJ84</f>
        <v>8</v>
      </c>
      <c r="G27" s="124">
        <f t="shared" si="3"/>
        <v>-8</v>
      </c>
      <c r="H27" s="46">
        <f>'NK 17-18 F2'!AG84</f>
        <v>247</v>
      </c>
      <c r="I27" s="144">
        <f>'NK 17-18 F2'!AH84</f>
        <v>400</v>
      </c>
      <c r="J27" s="145">
        <f t="shared" si="1"/>
        <v>0.6170000000000001</v>
      </c>
      <c r="K27" s="146" t="s">
        <v>53</v>
      </c>
      <c r="L27" s="147">
        <f>'NK 17-18 F2'!AJ86</f>
        <v>5</v>
      </c>
      <c r="M27" s="142" t="str">
        <f t="shared" si="2"/>
        <v>Marten Boltjes</v>
      </c>
    </row>
    <row r="28" spans="2:13">
      <c r="B28" s="113">
        <v>26</v>
      </c>
      <c r="C28" s="142" t="str">
        <f>'NK 17-18 F2'!AO71</f>
        <v>Ernst Driessen</v>
      </c>
      <c r="D28" s="143">
        <f>'NK 17-18 F2'!AT84</f>
        <v>8</v>
      </c>
      <c r="E28" s="46">
        <f>'NK 17-18 F2'!AR84</f>
        <v>6</v>
      </c>
      <c r="F28" s="144">
        <f>'NK 17-18 F2'!AS84</f>
        <v>2</v>
      </c>
      <c r="G28" s="124">
        <f t="shared" si="3"/>
        <v>4</v>
      </c>
      <c r="H28" s="46">
        <f>'NK 17-18 F2'!AP84</f>
        <v>355</v>
      </c>
      <c r="I28" s="144">
        <f>'NK 17-18 F2'!AQ84</f>
        <v>229</v>
      </c>
      <c r="J28" s="145">
        <f t="shared" si="1"/>
        <v>1.5497183406113537</v>
      </c>
      <c r="K28" s="146" t="s">
        <v>54</v>
      </c>
      <c r="L28" s="147">
        <f>'NK 17-18 F2'!AS86</f>
        <v>1</v>
      </c>
      <c r="M28" s="142" t="str">
        <f t="shared" si="2"/>
        <v>Ernst Driessen</v>
      </c>
    </row>
    <row r="29" spans="2:13">
      <c r="B29" s="113">
        <v>27</v>
      </c>
      <c r="C29" s="142" t="str">
        <f>'NK 17-18 F2'!AV71</f>
        <v>Ton van Heumen</v>
      </c>
      <c r="D29" s="143">
        <f>'NK 17-18 F2'!BA84</f>
        <v>6</v>
      </c>
      <c r="E29" s="46">
        <f>'NK 17-18 F2'!AY84</f>
        <v>5</v>
      </c>
      <c r="F29" s="144">
        <f>'NK 17-18 F2'!AZ84</f>
        <v>3</v>
      </c>
      <c r="G29" s="124">
        <f t="shared" si="3"/>
        <v>2</v>
      </c>
      <c r="H29" s="46">
        <f>'NK 17-18 F2'!AW84</f>
        <v>335</v>
      </c>
      <c r="I29" s="144">
        <f>'NK 17-18 F2'!AX84</f>
        <v>277</v>
      </c>
      <c r="J29" s="145">
        <f t="shared" si="1"/>
        <v>1.2088862815884478</v>
      </c>
      <c r="K29" s="146" t="s">
        <v>55</v>
      </c>
      <c r="L29" s="147">
        <f>'NK 17-18 F2'!AZ86</f>
        <v>2</v>
      </c>
      <c r="M29" s="142" t="str">
        <f t="shared" si="2"/>
        <v>Ton van Heumen</v>
      </c>
    </row>
    <row r="30" spans="2:13">
      <c r="B30" s="113">
        <v>28</v>
      </c>
      <c r="C30" s="142" t="str">
        <f>'NK 17-18 F2'!BC71</f>
        <v>Ruud Slotboom</v>
      </c>
      <c r="D30" s="143">
        <f>'NK 17-18 F2'!BH84</f>
        <v>5</v>
      </c>
      <c r="E30" s="46">
        <f>'NK 17-18 F2'!BF84</f>
        <v>4</v>
      </c>
      <c r="F30" s="144">
        <f>'NK 17-18 F2'!BG84</f>
        <v>4</v>
      </c>
      <c r="G30" s="124">
        <f t="shared" si="3"/>
        <v>0</v>
      </c>
      <c r="H30" s="46">
        <f>'NK 17-18 F2'!BD84</f>
        <v>258</v>
      </c>
      <c r="I30" s="144">
        <f>'NK 17-18 F2'!BE84</f>
        <v>226</v>
      </c>
      <c r="J30" s="145">
        <f t="shared" si="1"/>
        <v>1.1410929203539824</v>
      </c>
      <c r="K30" s="146" t="s">
        <v>56</v>
      </c>
      <c r="L30" s="147">
        <f>'NK 17-18 F2'!BG86</f>
        <v>3</v>
      </c>
      <c r="M30" s="142" t="str">
        <f t="shared" si="2"/>
        <v>Ruud Slotboom</v>
      </c>
    </row>
    <row r="31" spans="2:13">
      <c r="B31" s="113">
        <v>29</v>
      </c>
      <c r="C31" s="142" t="str">
        <f>'NK 17-18 F2'!BJ71</f>
        <v>Pierre de Boer</v>
      </c>
      <c r="D31" s="143">
        <f>'NK 17-18 F2'!BO84</f>
        <v>3</v>
      </c>
      <c r="E31" s="46">
        <f>'NK 17-18 F2'!BM84</f>
        <v>3</v>
      </c>
      <c r="F31" s="144">
        <f>'NK 17-18 F2'!BN84</f>
        <v>5</v>
      </c>
      <c r="G31" s="124">
        <f t="shared" si="3"/>
        <v>-2</v>
      </c>
      <c r="H31" s="46">
        <f>'NK 17-18 F2'!BK84</f>
        <v>187</v>
      </c>
      <c r="I31" s="144">
        <f>'NK 17-18 F2'!BL84</f>
        <v>263</v>
      </c>
      <c r="J31" s="145">
        <f t="shared" si="1"/>
        <v>0.71052661596958178</v>
      </c>
      <c r="K31" s="146" t="s">
        <v>57</v>
      </c>
      <c r="L31" s="147">
        <f>'NK 17-18 F2'!BN86</f>
        <v>4</v>
      </c>
      <c r="M31" s="142" t="str">
        <f t="shared" si="2"/>
        <v>Pierre de Boer</v>
      </c>
    </row>
    <row r="32" spans="2:13">
      <c r="B32" s="113">
        <v>30</v>
      </c>
      <c r="C32" s="142" t="str">
        <f>'NK 17-18 F2'!BQ71</f>
        <v>Bert van de Ree</v>
      </c>
      <c r="D32" s="143">
        <f>'NK 17-18 F2'!BV84</f>
        <v>2</v>
      </c>
      <c r="E32" s="46">
        <f>'NK 17-18 F2'!BT84</f>
        <v>2</v>
      </c>
      <c r="F32" s="144">
        <f>'NK 17-18 F2'!BU84</f>
        <v>6</v>
      </c>
      <c r="G32" s="124">
        <f t="shared" si="3"/>
        <v>-4</v>
      </c>
      <c r="H32" s="46">
        <f>'NK 17-18 F2'!BR84</f>
        <v>242</v>
      </c>
      <c r="I32" s="144">
        <f>'NK 17-18 F2'!BS84</f>
        <v>382</v>
      </c>
      <c r="J32" s="145">
        <f t="shared" si="1"/>
        <v>0.63300785340314136</v>
      </c>
      <c r="K32" s="146" t="s">
        <v>58</v>
      </c>
      <c r="L32" s="147">
        <f>'NK 17-18 F2'!BU86</f>
        <v>5</v>
      </c>
      <c r="M32" s="142" t="str">
        <f t="shared" si="2"/>
        <v>Bert van de Ree</v>
      </c>
    </row>
    <row r="34" spans="2:13">
      <c r="C34" s="151" t="s">
        <v>365</v>
      </c>
      <c r="D34" s="2">
        <v>1</v>
      </c>
      <c r="E34" s="2">
        <v>3</v>
      </c>
      <c r="G34" s="2">
        <v>2</v>
      </c>
      <c r="J34" s="2">
        <v>4</v>
      </c>
      <c r="K34" s="113" t="s">
        <v>363</v>
      </c>
      <c r="L34" s="113" t="s">
        <v>85</v>
      </c>
    </row>
    <row r="35" spans="2:13">
      <c r="C35" s="151" t="s">
        <v>366</v>
      </c>
      <c r="D35" s="113" t="s">
        <v>75</v>
      </c>
      <c r="E35" s="113" t="s">
        <v>76</v>
      </c>
      <c r="F35" s="113" t="s">
        <v>77</v>
      </c>
      <c r="G35" s="113" t="s">
        <v>83</v>
      </c>
      <c r="H35" s="113" t="s">
        <v>78</v>
      </c>
      <c r="I35" s="113" t="s">
        <v>79</v>
      </c>
      <c r="J35" s="113" t="s">
        <v>80</v>
      </c>
      <c r="K35" s="113" t="s">
        <v>364</v>
      </c>
      <c r="L35" s="113" t="s">
        <v>84</v>
      </c>
    </row>
    <row r="36" spans="2:13">
      <c r="B36" s="113">
        <v>1</v>
      </c>
      <c r="C36" s="142" t="s">
        <v>297</v>
      </c>
      <c r="D36" s="143">
        <v>12</v>
      </c>
      <c r="E36" s="46">
        <v>8</v>
      </c>
      <c r="F36" s="144">
        <v>0</v>
      </c>
      <c r="G36" s="124">
        <v>8</v>
      </c>
      <c r="H36" s="46">
        <v>400</v>
      </c>
      <c r="I36" s="144">
        <v>197</v>
      </c>
      <c r="J36" s="145">
        <v>2.0299568527918779</v>
      </c>
      <c r="K36" s="146" t="s">
        <v>34</v>
      </c>
      <c r="L36" s="147">
        <v>1</v>
      </c>
      <c r="M36" s="142" t="s">
        <v>297</v>
      </c>
    </row>
    <row r="37" spans="2:13">
      <c r="B37" s="113">
        <v>2</v>
      </c>
      <c r="C37" s="142" t="s">
        <v>301</v>
      </c>
      <c r="D37" s="143">
        <v>10</v>
      </c>
      <c r="E37" s="46">
        <v>7</v>
      </c>
      <c r="F37" s="144">
        <v>1</v>
      </c>
      <c r="G37" s="124">
        <v>6</v>
      </c>
      <c r="H37" s="46">
        <v>378</v>
      </c>
      <c r="I37" s="144">
        <v>241</v>
      </c>
      <c r="J37" s="145">
        <v>1.5679647302904565</v>
      </c>
      <c r="K37" s="146" t="s">
        <v>40</v>
      </c>
      <c r="L37" s="147">
        <v>1</v>
      </c>
      <c r="M37" s="142" t="s">
        <v>301</v>
      </c>
    </row>
    <row r="38" spans="2:13">
      <c r="B38" s="113">
        <v>3</v>
      </c>
      <c r="C38" s="142" t="s">
        <v>285</v>
      </c>
      <c r="D38" s="143">
        <v>10</v>
      </c>
      <c r="E38" s="46">
        <v>7</v>
      </c>
      <c r="F38" s="144">
        <v>1</v>
      </c>
      <c r="G38" s="124">
        <v>6</v>
      </c>
      <c r="H38" s="46">
        <v>384</v>
      </c>
      <c r="I38" s="144">
        <v>279</v>
      </c>
      <c r="J38" s="145">
        <v>1.3758440860215055</v>
      </c>
      <c r="K38" s="146" t="s">
        <v>49</v>
      </c>
      <c r="L38" s="147">
        <v>1</v>
      </c>
      <c r="M38" s="142" t="s">
        <v>285</v>
      </c>
    </row>
    <row r="39" spans="2:13">
      <c r="B39" s="113">
        <v>4</v>
      </c>
      <c r="C39" s="142" t="s">
        <v>290</v>
      </c>
      <c r="D39" s="143">
        <v>8</v>
      </c>
      <c r="E39" s="46">
        <v>6</v>
      </c>
      <c r="F39" s="144">
        <v>2</v>
      </c>
      <c r="G39" s="124">
        <v>4</v>
      </c>
      <c r="H39" s="46">
        <v>395</v>
      </c>
      <c r="I39" s="144">
        <v>243</v>
      </c>
      <c r="J39" s="145">
        <v>1.6250144032921812</v>
      </c>
      <c r="K39" s="146" t="s">
        <v>44</v>
      </c>
      <c r="L39" s="147">
        <v>1</v>
      </c>
      <c r="M39" s="142" t="s">
        <v>290</v>
      </c>
    </row>
    <row r="40" spans="2:13">
      <c r="B40" s="113">
        <v>5</v>
      </c>
      <c r="C40" s="142" t="s">
        <v>280</v>
      </c>
      <c r="D40" s="143">
        <v>8</v>
      </c>
      <c r="E40" s="46">
        <v>6</v>
      </c>
      <c r="F40" s="144">
        <v>2</v>
      </c>
      <c r="G40" s="124">
        <v>4</v>
      </c>
      <c r="H40" s="46">
        <v>355</v>
      </c>
      <c r="I40" s="144">
        <v>229</v>
      </c>
      <c r="J40" s="145">
        <v>1.5497183406113537</v>
      </c>
      <c r="K40" s="146" t="s">
        <v>54</v>
      </c>
      <c r="L40" s="147">
        <v>1</v>
      </c>
      <c r="M40" s="142" t="s">
        <v>280</v>
      </c>
    </row>
    <row r="41" spans="2:13">
      <c r="B41" s="113">
        <v>6</v>
      </c>
      <c r="C41" s="142" t="s">
        <v>306</v>
      </c>
      <c r="D41" s="143">
        <v>8</v>
      </c>
      <c r="E41" s="46">
        <v>6</v>
      </c>
      <c r="F41" s="144">
        <v>2</v>
      </c>
      <c r="G41" s="124">
        <v>4</v>
      </c>
      <c r="H41" s="46">
        <v>384</v>
      </c>
      <c r="I41" s="144">
        <v>292</v>
      </c>
      <c r="J41" s="145">
        <v>1.3145684931506849</v>
      </c>
      <c r="K41" s="146" t="s">
        <v>29</v>
      </c>
      <c r="L41" s="147">
        <v>1</v>
      </c>
      <c r="M41" s="142" t="s">
        <v>306</v>
      </c>
    </row>
    <row r="42" spans="2:13">
      <c r="B42" s="113">
        <v>7</v>
      </c>
      <c r="C42" s="142" t="s">
        <v>299</v>
      </c>
      <c r="D42" s="143">
        <v>8</v>
      </c>
      <c r="E42" s="46">
        <v>6</v>
      </c>
      <c r="F42" s="144">
        <v>2</v>
      </c>
      <c r="G42" s="124">
        <v>4</v>
      </c>
      <c r="H42" s="46">
        <v>370</v>
      </c>
      <c r="I42" s="144">
        <v>284</v>
      </c>
      <c r="J42" s="145">
        <v>1.3023169014084508</v>
      </c>
      <c r="K42" s="146" t="s">
        <v>46</v>
      </c>
      <c r="L42" s="147">
        <v>2</v>
      </c>
      <c r="M42" s="142" t="s">
        <v>299</v>
      </c>
    </row>
    <row r="43" spans="2:13">
      <c r="B43" s="113">
        <v>8</v>
      </c>
      <c r="C43" s="142" t="s">
        <v>288</v>
      </c>
      <c r="D43" s="143">
        <v>7</v>
      </c>
      <c r="E43" s="46">
        <v>5</v>
      </c>
      <c r="F43" s="144">
        <v>3</v>
      </c>
      <c r="G43" s="124">
        <v>2</v>
      </c>
      <c r="H43" s="46">
        <v>338</v>
      </c>
      <c r="I43" s="144">
        <v>304</v>
      </c>
      <c r="J43" s="145">
        <v>1.111342105263158</v>
      </c>
      <c r="K43" s="146" t="s">
        <v>50</v>
      </c>
      <c r="L43" s="147">
        <v>2</v>
      </c>
      <c r="M43" s="142" t="s">
        <v>288</v>
      </c>
    </row>
    <row r="44" spans="2:13">
      <c r="B44" s="113">
        <v>9</v>
      </c>
      <c r="C44" s="142" t="s">
        <v>303</v>
      </c>
      <c r="D44" s="143">
        <v>7</v>
      </c>
      <c r="E44" s="46">
        <v>5</v>
      </c>
      <c r="F44" s="144">
        <v>3</v>
      </c>
      <c r="G44" s="124">
        <v>2</v>
      </c>
      <c r="H44" s="46">
        <v>343</v>
      </c>
      <c r="I44" s="144">
        <v>341</v>
      </c>
      <c r="J44" s="145">
        <v>1.0053651026392962</v>
      </c>
      <c r="K44" s="146" t="s">
        <v>35</v>
      </c>
      <c r="L44" s="147">
        <v>2</v>
      </c>
      <c r="M44" s="142" t="s">
        <v>303</v>
      </c>
    </row>
    <row r="45" spans="2:13">
      <c r="B45" s="113">
        <v>10</v>
      </c>
      <c r="C45" s="142" t="s">
        <v>289</v>
      </c>
      <c r="D45" s="143">
        <v>6</v>
      </c>
      <c r="E45" s="46">
        <v>5</v>
      </c>
      <c r="F45" s="144">
        <v>3</v>
      </c>
      <c r="G45" s="124">
        <v>2</v>
      </c>
      <c r="H45" s="46">
        <v>389</v>
      </c>
      <c r="I45" s="144">
        <v>292</v>
      </c>
      <c r="J45" s="145">
        <v>1.331691780821918</v>
      </c>
      <c r="K45" s="146" t="s">
        <v>32</v>
      </c>
      <c r="L45" s="147">
        <v>2</v>
      </c>
      <c r="M45" s="142" t="s">
        <v>289</v>
      </c>
    </row>
    <row r="46" spans="2:13">
      <c r="B46" s="113">
        <v>11</v>
      </c>
      <c r="C46" s="142" t="s">
        <v>286</v>
      </c>
      <c r="D46" s="143">
        <v>6</v>
      </c>
      <c r="E46" s="46">
        <v>5</v>
      </c>
      <c r="F46" s="144">
        <v>3</v>
      </c>
      <c r="G46" s="124">
        <v>2</v>
      </c>
      <c r="H46" s="46">
        <v>335</v>
      </c>
      <c r="I46" s="144">
        <v>277</v>
      </c>
      <c r="J46" s="145">
        <v>1.2088862815884478</v>
      </c>
      <c r="K46" s="146" t="s">
        <v>55</v>
      </c>
      <c r="L46" s="147">
        <v>2</v>
      </c>
      <c r="M46" s="142" t="s">
        <v>286</v>
      </c>
    </row>
    <row r="47" spans="2:13">
      <c r="B47" s="113">
        <v>12</v>
      </c>
      <c r="C47" s="142" t="s">
        <v>281</v>
      </c>
      <c r="D47" s="143">
        <v>6</v>
      </c>
      <c r="E47" s="46">
        <v>4</v>
      </c>
      <c r="F47" s="144">
        <v>4</v>
      </c>
      <c r="G47" s="124">
        <v>0</v>
      </c>
      <c r="H47" s="46">
        <v>322</v>
      </c>
      <c r="I47" s="144">
        <v>303</v>
      </c>
      <c r="J47" s="145">
        <v>1.0622062706270627</v>
      </c>
      <c r="K47" s="146" t="s">
        <v>42</v>
      </c>
      <c r="L47" s="147">
        <v>2</v>
      </c>
      <c r="M47" s="142" t="s">
        <v>281</v>
      </c>
    </row>
    <row r="48" spans="2:13">
      <c r="B48" s="113">
        <v>13</v>
      </c>
      <c r="C48" s="142" t="s">
        <v>300</v>
      </c>
      <c r="D48" s="143">
        <v>6</v>
      </c>
      <c r="E48" s="46">
        <v>5</v>
      </c>
      <c r="F48" s="144">
        <v>3</v>
      </c>
      <c r="G48" s="124">
        <v>2</v>
      </c>
      <c r="H48" s="46">
        <v>367</v>
      </c>
      <c r="I48" s="144">
        <v>304</v>
      </c>
      <c r="J48" s="145">
        <v>1.2067368421052631</v>
      </c>
      <c r="K48" s="146" t="s">
        <v>52</v>
      </c>
      <c r="L48" s="147">
        <v>3</v>
      </c>
      <c r="M48" s="142" t="s">
        <v>300</v>
      </c>
    </row>
    <row r="49" spans="2:13">
      <c r="B49" s="113">
        <v>14</v>
      </c>
      <c r="C49" s="142" t="s">
        <v>278</v>
      </c>
      <c r="D49" s="143">
        <v>6</v>
      </c>
      <c r="E49" s="46">
        <v>5</v>
      </c>
      <c r="F49" s="144">
        <v>3</v>
      </c>
      <c r="G49" s="124">
        <v>2</v>
      </c>
      <c r="H49" s="46">
        <v>319</v>
      </c>
      <c r="I49" s="144">
        <v>343</v>
      </c>
      <c r="J49" s="145">
        <v>0.92952915451895046</v>
      </c>
      <c r="K49" s="146" t="s">
        <v>48</v>
      </c>
      <c r="L49" s="147">
        <v>3</v>
      </c>
      <c r="M49" s="142" t="s">
        <v>278</v>
      </c>
    </row>
    <row r="50" spans="2:13">
      <c r="B50" s="113">
        <v>15</v>
      </c>
      <c r="C50" s="142" t="s">
        <v>292</v>
      </c>
      <c r="D50" s="143">
        <v>6</v>
      </c>
      <c r="E50" s="46">
        <v>4</v>
      </c>
      <c r="F50" s="144">
        <v>4</v>
      </c>
      <c r="G50" s="124">
        <v>0</v>
      </c>
      <c r="H50" s="46">
        <v>345</v>
      </c>
      <c r="I50" s="144">
        <v>328</v>
      </c>
      <c r="J50" s="145">
        <v>1.0513292682926829</v>
      </c>
      <c r="K50" s="146" t="s">
        <v>39</v>
      </c>
      <c r="L50" s="147">
        <v>3</v>
      </c>
      <c r="M50" s="142" t="s">
        <v>292</v>
      </c>
    </row>
    <row r="51" spans="2:13">
      <c r="B51" s="113">
        <v>16</v>
      </c>
      <c r="C51" s="142" t="s">
        <v>279</v>
      </c>
      <c r="D51" s="143">
        <v>5</v>
      </c>
      <c r="E51" s="46">
        <v>4</v>
      </c>
      <c r="F51" s="144">
        <v>4</v>
      </c>
      <c r="G51" s="124">
        <v>0</v>
      </c>
      <c r="H51" s="46">
        <v>350</v>
      </c>
      <c r="I51" s="144">
        <v>291</v>
      </c>
      <c r="J51" s="145">
        <v>1.2022491408934708</v>
      </c>
      <c r="K51" s="146" t="s">
        <v>30</v>
      </c>
      <c r="L51" s="147">
        <v>3</v>
      </c>
      <c r="M51" s="142" t="s">
        <v>279</v>
      </c>
    </row>
    <row r="52" spans="2:13">
      <c r="B52" s="113">
        <v>17</v>
      </c>
      <c r="C52" s="164" t="s">
        <v>287</v>
      </c>
      <c r="D52" s="143">
        <v>5</v>
      </c>
      <c r="E52" s="46">
        <v>4</v>
      </c>
      <c r="F52" s="144">
        <v>4</v>
      </c>
      <c r="G52" s="124">
        <v>0</v>
      </c>
      <c r="H52" s="46">
        <v>258</v>
      </c>
      <c r="I52" s="144">
        <v>226</v>
      </c>
      <c r="J52" s="145">
        <v>1.1410929203539824</v>
      </c>
      <c r="K52" s="146" t="s">
        <v>56</v>
      </c>
      <c r="L52" s="147">
        <v>3</v>
      </c>
      <c r="M52" s="142" t="s">
        <v>287</v>
      </c>
    </row>
    <row r="53" spans="2:13">
      <c r="B53" s="113">
        <v>18</v>
      </c>
      <c r="C53" s="164" t="s">
        <v>282</v>
      </c>
      <c r="D53" s="143">
        <v>4</v>
      </c>
      <c r="E53" s="46">
        <v>3</v>
      </c>
      <c r="F53" s="144">
        <v>5</v>
      </c>
      <c r="G53" s="124">
        <v>-2</v>
      </c>
      <c r="H53" s="46">
        <v>300</v>
      </c>
      <c r="I53" s="144">
        <v>310</v>
      </c>
      <c r="J53" s="145">
        <v>0.96724193548387105</v>
      </c>
      <c r="K53" s="146" t="s">
        <v>37</v>
      </c>
      <c r="L53" s="147">
        <v>3</v>
      </c>
      <c r="M53" s="142" t="s">
        <v>282</v>
      </c>
    </row>
    <row r="54" spans="2:13">
      <c r="B54" s="113">
        <v>19</v>
      </c>
      <c r="C54" s="164" t="s">
        <v>293</v>
      </c>
      <c r="D54" s="143">
        <v>5</v>
      </c>
      <c r="E54" s="46">
        <v>4</v>
      </c>
      <c r="F54" s="144">
        <v>4</v>
      </c>
      <c r="G54" s="124">
        <v>0</v>
      </c>
      <c r="H54" s="46">
        <v>273</v>
      </c>
      <c r="I54" s="144">
        <v>321</v>
      </c>
      <c r="J54" s="145">
        <v>0.84996728971962621</v>
      </c>
      <c r="K54" s="146" t="s">
        <v>33</v>
      </c>
      <c r="L54" s="147">
        <v>4</v>
      </c>
      <c r="M54" s="142" t="s">
        <v>293</v>
      </c>
    </row>
    <row r="55" spans="2:13">
      <c r="B55" s="113">
        <v>20</v>
      </c>
      <c r="C55" s="164" t="s">
        <v>296</v>
      </c>
      <c r="D55" s="143">
        <v>4</v>
      </c>
      <c r="E55" s="46">
        <v>3</v>
      </c>
      <c r="F55" s="144">
        <v>5</v>
      </c>
      <c r="G55" s="124">
        <v>-2</v>
      </c>
      <c r="H55" s="46">
        <v>293</v>
      </c>
      <c r="I55" s="144">
        <v>324</v>
      </c>
      <c r="J55" s="145">
        <v>0.90382098765432106</v>
      </c>
      <c r="K55" s="146" t="s">
        <v>45</v>
      </c>
      <c r="L55" s="147">
        <v>4</v>
      </c>
      <c r="M55" s="142" t="s">
        <v>296</v>
      </c>
    </row>
    <row r="56" spans="2:13">
      <c r="B56" s="113">
        <v>21</v>
      </c>
      <c r="C56" s="164" t="s">
        <v>295</v>
      </c>
      <c r="D56" s="143">
        <v>4</v>
      </c>
      <c r="E56" s="46">
        <v>3</v>
      </c>
      <c r="F56" s="144">
        <v>5</v>
      </c>
      <c r="G56" s="124">
        <v>-2</v>
      </c>
      <c r="H56" s="46">
        <v>310</v>
      </c>
      <c r="I56" s="144">
        <v>359</v>
      </c>
      <c r="J56" s="145">
        <v>0.86300974930362118</v>
      </c>
      <c r="K56" s="146" t="s">
        <v>51</v>
      </c>
      <c r="L56" s="147">
        <v>4</v>
      </c>
      <c r="M56" s="142" t="s">
        <v>295</v>
      </c>
    </row>
    <row r="57" spans="2:13">
      <c r="B57" s="113">
        <v>22</v>
      </c>
      <c r="C57" s="164" t="s">
        <v>284</v>
      </c>
      <c r="D57" s="143">
        <v>4</v>
      </c>
      <c r="E57" s="46">
        <v>3</v>
      </c>
      <c r="F57" s="144">
        <v>5</v>
      </c>
      <c r="G57" s="124">
        <v>-2</v>
      </c>
      <c r="H57" s="46">
        <v>277</v>
      </c>
      <c r="I57" s="144">
        <v>348</v>
      </c>
      <c r="J57" s="145">
        <v>0.79547701149425298</v>
      </c>
      <c r="K57" s="146" t="s">
        <v>43</v>
      </c>
      <c r="L57" s="147">
        <v>4</v>
      </c>
      <c r="M57" s="142" t="s">
        <v>284</v>
      </c>
    </row>
    <row r="58" spans="2:13">
      <c r="B58" s="113">
        <v>23</v>
      </c>
      <c r="C58" s="164" t="s">
        <v>277</v>
      </c>
      <c r="D58" s="143">
        <v>3</v>
      </c>
      <c r="E58" s="46">
        <v>3</v>
      </c>
      <c r="F58" s="144">
        <v>5</v>
      </c>
      <c r="G58" s="124">
        <v>-2</v>
      </c>
      <c r="H58" s="46">
        <v>337</v>
      </c>
      <c r="I58" s="144">
        <v>334</v>
      </c>
      <c r="J58" s="145">
        <v>1.0084820359281437</v>
      </c>
      <c r="K58" s="146" t="s">
        <v>36</v>
      </c>
      <c r="L58" s="147">
        <v>4</v>
      </c>
      <c r="M58" s="142" t="s">
        <v>277</v>
      </c>
    </row>
    <row r="59" spans="2:13">
      <c r="B59" s="113">
        <v>24</v>
      </c>
      <c r="C59" s="164" t="s">
        <v>294</v>
      </c>
      <c r="D59" s="143">
        <v>3</v>
      </c>
      <c r="E59" s="46">
        <v>3</v>
      </c>
      <c r="F59" s="144">
        <v>5</v>
      </c>
      <c r="G59" s="124">
        <v>-2</v>
      </c>
      <c r="H59" s="46">
        <v>187</v>
      </c>
      <c r="I59" s="144">
        <v>263</v>
      </c>
      <c r="J59" s="145">
        <v>0.71052661596958178</v>
      </c>
      <c r="K59" s="146" t="s">
        <v>57</v>
      </c>
      <c r="L59" s="147">
        <v>4</v>
      </c>
      <c r="M59" s="142" t="s">
        <v>294</v>
      </c>
    </row>
    <row r="60" spans="2:13">
      <c r="B60" s="113">
        <v>25</v>
      </c>
      <c r="C60" s="164" t="s">
        <v>304</v>
      </c>
      <c r="D60" s="143">
        <v>2</v>
      </c>
      <c r="E60" s="46">
        <v>2</v>
      </c>
      <c r="F60" s="144">
        <v>6</v>
      </c>
      <c r="G60" s="124">
        <v>-4</v>
      </c>
      <c r="H60" s="46">
        <v>235</v>
      </c>
      <c r="I60" s="144">
        <v>337</v>
      </c>
      <c r="J60" s="145">
        <v>0.69682937685459945</v>
      </c>
      <c r="K60" s="146" t="s">
        <v>41</v>
      </c>
      <c r="L60" s="147">
        <v>5</v>
      </c>
      <c r="M60" s="142" t="s">
        <v>304</v>
      </c>
    </row>
    <row r="61" spans="2:13">
      <c r="B61" s="113">
        <v>26</v>
      </c>
      <c r="C61" s="164" t="s">
        <v>298</v>
      </c>
      <c r="D61" s="143">
        <v>2</v>
      </c>
      <c r="E61" s="46">
        <v>2</v>
      </c>
      <c r="F61" s="144">
        <v>6</v>
      </c>
      <c r="G61" s="124">
        <v>-4</v>
      </c>
      <c r="H61" s="46">
        <v>242</v>
      </c>
      <c r="I61" s="144">
        <v>382</v>
      </c>
      <c r="J61" s="145">
        <v>0.63300785340314136</v>
      </c>
      <c r="K61" s="146" t="s">
        <v>58</v>
      </c>
      <c r="L61" s="147">
        <v>5</v>
      </c>
      <c r="M61" s="142" t="s">
        <v>298</v>
      </c>
    </row>
    <row r="62" spans="2:13">
      <c r="B62" s="113">
        <v>27</v>
      </c>
      <c r="C62" s="164" t="s">
        <v>283</v>
      </c>
      <c r="D62" s="143">
        <v>1</v>
      </c>
      <c r="E62" s="46">
        <v>1</v>
      </c>
      <c r="F62" s="144">
        <v>7</v>
      </c>
      <c r="G62" s="124">
        <v>-6</v>
      </c>
      <c r="H62" s="46">
        <v>198</v>
      </c>
      <c r="I62" s="144">
        <v>398</v>
      </c>
      <c r="J62" s="145">
        <v>0.49698743718592964</v>
      </c>
      <c r="K62" s="146" t="s">
        <v>31</v>
      </c>
      <c r="L62" s="147">
        <v>5</v>
      </c>
      <c r="M62" s="142" t="s">
        <v>283</v>
      </c>
    </row>
    <row r="63" spans="2:13">
      <c r="B63" s="113">
        <v>28</v>
      </c>
      <c r="C63" s="164" t="s">
        <v>291</v>
      </c>
      <c r="D63" s="143">
        <v>1</v>
      </c>
      <c r="E63" s="46">
        <v>1</v>
      </c>
      <c r="F63" s="144">
        <v>7</v>
      </c>
      <c r="G63" s="124">
        <v>-6</v>
      </c>
      <c r="H63" s="46">
        <v>196</v>
      </c>
      <c r="I63" s="144">
        <v>394</v>
      </c>
      <c r="J63" s="145">
        <v>0.49696192893401014</v>
      </c>
      <c r="K63" s="146" t="s">
        <v>38</v>
      </c>
      <c r="L63" s="147">
        <v>5</v>
      </c>
      <c r="M63" s="142" t="s">
        <v>291</v>
      </c>
    </row>
    <row r="64" spans="2:13">
      <c r="B64" s="113">
        <v>29</v>
      </c>
      <c r="C64" s="164" t="s">
        <v>305</v>
      </c>
      <c r="D64" s="143">
        <v>0</v>
      </c>
      <c r="E64" s="46">
        <v>0</v>
      </c>
      <c r="F64" s="144">
        <v>8</v>
      </c>
      <c r="G64" s="124">
        <v>-8</v>
      </c>
      <c r="H64" s="46">
        <v>247</v>
      </c>
      <c r="I64" s="144">
        <v>400</v>
      </c>
      <c r="J64" s="145">
        <v>0.6170000000000001</v>
      </c>
      <c r="K64" s="146" t="s">
        <v>53</v>
      </c>
      <c r="L64" s="147">
        <v>5</v>
      </c>
      <c r="M64" s="142" t="s">
        <v>305</v>
      </c>
    </row>
    <row r="65" spans="2:13">
      <c r="B65" s="113">
        <v>30</v>
      </c>
      <c r="C65" s="164" t="s">
        <v>302</v>
      </c>
      <c r="D65" s="143">
        <v>0</v>
      </c>
      <c r="E65" s="46">
        <v>0</v>
      </c>
      <c r="F65" s="144">
        <v>8</v>
      </c>
      <c r="G65" s="124">
        <v>-8</v>
      </c>
      <c r="H65" s="46">
        <v>217</v>
      </c>
      <c r="I65" s="144">
        <v>400</v>
      </c>
      <c r="J65" s="145">
        <v>0.54200000000000004</v>
      </c>
      <c r="K65" s="146" t="s">
        <v>47</v>
      </c>
      <c r="L65" s="147">
        <v>5</v>
      </c>
      <c r="M65" s="142" t="s">
        <v>302</v>
      </c>
    </row>
  </sheetData>
  <sortState ref="C36:M65">
    <sortCondition ref="L36:L65"/>
    <sortCondition descending="1" ref="D36:D65"/>
    <sortCondition descending="1" ref="G36:G65"/>
    <sortCondition descending="1" ref="J36:J65"/>
  </sortState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ignoredErrors>
    <ignoredError sqref="J3:J32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BQ69"/>
  <sheetViews>
    <sheetView showZeros="0" topLeftCell="AH34" zoomScaleNormal="100" workbookViewId="0">
      <selection activeCell="G33" sqref="G33"/>
    </sheetView>
  </sheetViews>
  <sheetFormatPr defaultRowHeight="15"/>
  <cols>
    <col min="1" max="1" width="1.5703125" style="9" customWidth="1"/>
    <col min="2" max="2" width="2.7109375" style="9" customWidth="1"/>
    <col min="3" max="3" width="14.140625" style="3" customWidth="1"/>
    <col min="4" max="4" width="2" style="5" customWidth="1"/>
    <col min="5" max="6" width="4.42578125" style="3" customWidth="1"/>
    <col min="7" max="8" width="2.7109375" style="3" customWidth="1"/>
    <col min="9" max="9" width="4.85546875" style="3" customWidth="1"/>
    <col min="10" max="10" width="0.85546875" style="9" customWidth="1"/>
    <col min="11" max="11" width="2" style="5" customWidth="1"/>
    <col min="12" max="13" width="4.42578125" style="3" customWidth="1"/>
    <col min="14" max="15" width="2.7109375" style="3" customWidth="1"/>
    <col min="16" max="16" width="4.85546875" style="3" customWidth="1"/>
    <col min="17" max="17" width="0.85546875" style="9" customWidth="1"/>
    <col min="18" max="18" width="2" style="5" customWidth="1"/>
    <col min="19" max="20" width="4.42578125" style="3" customWidth="1"/>
    <col min="21" max="22" width="2.7109375" style="3" customWidth="1"/>
    <col min="23" max="23" width="4.85546875" style="3" customWidth="1"/>
    <col min="24" max="24" width="0.85546875" style="9" customWidth="1"/>
    <col min="25" max="25" width="2" style="5" customWidth="1"/>
    <col min="26" max="27" width="4.42578125" style="3" customWidth="1"/>
    <col min="28" max="29" width="2.7109375" style="3" customWidth="1"/>
    <col min="30" max="30" width="4.85546875" style="3" customWidth="1"/>
    <col min="31" max="31" width="0.85546875" style="9" customWidth="1"/>
    <col min="32" max="33" width="9.140625" style="1"/>
    <col min="34" max="35" width="2.85546875" style="1" customWidth="1"/>
    <col min="36" max="36" width="1.5703125" style="9" customWidth="1"/>
    <col min="37" max="37" width="2.7109375" style="9" customWidth="1"/>
    <col min="38" max="38" width="14.140625" style="3" customWidth="1"/>
    <col min="39" max="39" width="2" style="5" customWidth="1"/>
    <col min="40" max="41" width="4.42578125" style="3" customWidth="1"/>
    <col min="42" max="43" width="2.7109375" style="3" customWidth="1"/>
    <col min="44" max="44" width="4.85546875" style="3" customWidth="1"/>
    <col min="45" max="45" width="0.85546875" style="9" customWidth="1"/>
    <col min="46" max="46" width="2" style="5" customWidth="1"/>
    <col min="47" max="48" width="4.42578125" style="3" customWidth="1"/>
    <col min="49" max="50" width="2.7109375" style="3" customWidth="1"/>
    <col min="51" max="51" width="4.85546875" style="3" customWidth="1"/>
    <col min="52" max="52" width="0.85546875" style="9" customWidth="1"/>
    <col min="53" max="53" width="2" style="5" customWidth="1"/>
    <col min="54" max="55" width="4.42578125" style="3" customWidth="1"/>
    <col min="56" max="57" width="2.7109375" style="3" customWidth="1"/>
    <col min="58" max="58" width="4.85546875" style="3" customWidth="1"/>
    <col min="59" max="59" width="0.85546875" style="9" customWidth="1"/>
    <col min="60" max="60" width="2" style="5" customWidth="1"/>
    <col min="61" max="62" width="4.42578125" style="3" customWidth="1"/>
    <col min="63" max="64" width="2.7109375" style="3" customWidth="1"/>
    <col min="65" max="65" width="4.85546875" style="3" customWidth="1"/>
    <col min="66" max="66" width="0.85546875" style="9" customWidth="1"/>
    <col min="67" max="69" width="9.140625" style="1"/>
  </cols>
  <sheetData>
    <row r="1" spans="1:68" ht="15" customHeight="1">
      <c r="A1" s="62"/>
      <c r="B1" s="376" t="s">
        <v>22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64"/>
      <c r="AG1" s="64"/>
      <c r="AH1" s="64"/>
      <c r="AI1" s="64"/>
      <c r="AJ1" s="62"/>
      <c r="AK1" s="376" t="s">
        <v>22</v>
      </c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64"/>
      <c r="BP1" s="64"/>
    </row>
    <row r="2" spans="1:68" ht="15" customHeight="1">
      <c r="A2" s="6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64"/>
      <c r="AG2" s="64"/>
      <c r="AH2" s="64"/>
      <c r="AI2" s="64"/>
      <c r="AJ2" s="6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64"/>
      <c r="BP2" s="64"/>
    </row>
    <row r="3" spans="1:68" ht="15" customHeight="1">
      <c r="A3" s="62"/>
      <c r="B3" s="326" t="s">
        <v>15</v>
      </c>
      <c r="C3" s="327"/>
      <c r="D3" s="328" t="s">
        <v>442</v>
      </c>
      <c r="E3" s="329"/>
      <c r="F3" s="329"/>
      <c r="G3" s="329"/>
      <c r="H3" s="329"/>
      <c r="I3" s="329"/>
      <c r="J3" s="158"/>
      <c r="K3" s="330" t="s">
        <v>443</v>
      </c>
      <c r="L3" s="329"/>
      <c r="M3" s="329"/>
      <c r="N3" s="329"/>
      <c r="O3" s="329"/>
      <c r="P3" s="329"/>
      <c r="Q3" s="158"/>
      <c r="R3" s="330" t="s">
        <v>444</v>
      </c>
      <c r="S3" s="329"/>
      <c r="T3" s="329"/>
      <c r="U3" s="329"/>
      <c r="V3" s="329"/>
      <c r="W3" s="329"/>
      <c r="X3" s="158"/>
      <c r="Y3" s="330" t="s">
        <v>445</v>
      </c>
      <c r="Z3" s="329"/>
      <c r="AA3" s="329"/>
      <c r="AB3" s="329"/>
      <c r="AC3" s="329"/>
      <c r="AD3" s="329"/>
      <c r="AE3" s="159"/>
      <c r="AF3" s="64"/>
      <c r="AG3" s="64"/>
      <c r="AH3" s="64"/>
      <c r="AI3" s="64"/>
      <c r="AJ3" s="62"/>
      <c r="AK3" s="326" t="s">
        <v>15</v>
      </c>
      <c r="AL3" s="327"/>
      <c r="AM3" s="328" t="s">
        <v>438</v>
      </c>
      <c r="AN3" s="329"/>
      <c r="AO3" s="329"/>
      <c r="AP3" s="329"/>
      <c r="AQ3" s="329"/>
      <c r="AR3" s="329"/>
      <c r="AS3" s="158"/>
      <c r="AT3" s="330" t="s">
        <v>439</v>
      </c>
      <c r="AU3" s="329"/>
      <c r="AV3" s="329"/>
      <c r="AW3" s="329"/>
      <c r="AX3" s="329"/>
      <c r="AY3" s="329"/>
      <c r="AZ3" s="158"/>
      <c r="BA3" s="330" t="s">
        <v>440</v>
      </c>
      <c r="BB3" s="329"/>
      <c r="BC3" s="329"/>
      <c r="BD3" s="329"/>
      <c r="BE3" s="329"/>
      <c r="BF3" s="329"/>
      <c r="BG3" s="158"/>
      <c r="BH3" s="330" t="s">
        <v>441</v>
      </c>
      <c r="BI3" s="329"/>
      <c r="BJ3" s="329"/>
      <c r="BK3" s="329"/>
      <c r="BL3" s="329"/>
      <c r="BM3" s="329"/>
      <c r="BN3" s="159"/>
      <c r="BO3" s="64"/>
      <c r="BP3" s="64"/>
    </row>
    <row r="4" spans="1:68" ht="15" customHeight="1">
      <c r="A4" s="62"/>
      <c r="B4" s="348" t="s">
        <v>16</v>
      </c>
      <c r="C4" s="349"/>
      <c r="D4" s="345" t="s">
        <v>4</v>
      </c>
      <c r="E4" s="65" t="s">
        <v>0</v>
      </c>
      <c r="F4" s="65" t="s">
        <v>0</v>
      </c>
      <c r="G4" s="346" t="s">
        <v>5</v>
      </c>
      <c r="H4" s="340" t="s">
        <v>5</v>
      </c>
      <c r="I4" s="66" t="s">
        <v>1</v>
      </c>
      <c r="J4" s="52"/>
      <c r="K4" s="370" t="s">
        <v>4</v>
      </c>
      <c r="L4" s="65" t="s">
        <v>0</v>
      </c>
      <c r="M4" s="65" t="s">
        <v>0</v>
      </c>
      <c r="N4" s="346" t="s">
        <v>5</v>
      </c>
      <c r="O4" s="340" t="s">
        <v>5</v>
      </c>
      <c r="P4" s="68" t="s">
        <v>1</v>
      </c>
      <c r="Q4" s="52"/>
      <c r="R4" s="345" t="s">
        <v>4</v>
      </c>
      <c r="S4" s="65" t="s">
        <v>0</v>
      </c>
      <c r="T4" s="65" t="s">
        <v>0</v>
      </c>
      <c r="U4" s="346" t="s">
        <v>5</v>
      </c>
      <c r="V4" s="340" t="s">
        <v>5</v>
      </c>
      <c r="W4" s="68" t="s">
        <v>1</v>
      </c>
      <c r="X4" s="52"/>
      <c r="Y4" s="345" t="s">
        <v>4</v>
      </c>
      <c r="Z4" s="65" t="s">
        <v>0</v>
      </c>
      <c r="AA4" s="65" t="s">
        <v>0</v>
      </c>
      <c r="AB4" s="346" t="s">
        <v>5</v>
      </c>
      <c r="AC4" s="340" t="s">
        <v>5</v>
      </c>
      <c r="AD4" s="68" t="s">
        <v>1</v>
      </c>
      <c r="AE4" s="67"/>
      <c r="AF4" s="64"/>
      <c r="AG4" s="64"/>
      <c r="AH4" s="64"/>
      <c r="AI4" s="64"/>
      <c r="AJ4" s="62"/>
      <c r="AK4" s="348" t="s">
        <v>17</v>
      </c>
      <c r="AL4" s="349"/>
      <c r="AM4" s="345" t="s">
        <v>4</v>
      </c>
      <c r="AN4" s="65" t="s">
        <v>0</v>
      </c>
      <c r="AO4" s="65" t="s">
        <v>0</v>
      </c>
      <c r="AP4" s="346" t="s">
        <v>5</v>
      </c>
      <c r="AQ4" s="340" t="s">
        <v>5</v>
      </c>
      <c r="AR4" s="66" t="s">
        <v>1</v>
      </c>
      <c r="AS4" s="67"/>
      <c r="AT4" s="370" t="s">
        <v>4</v>
      </c>
      <c r="AU4" s="65" t="s">
        <v>0</v>
      </c>
      <c r="AV4" s="65" t="s">
        <v>0</v>
      </c>
      <c r="AW4" s="346" t="s">
        <v>5</v>
      </c>
      <c r="AX4" s="340" t="s">
        <v>5</v>
      </c>
      <c r="AY4" s="68" t="s">
        <v>1</v>
      </c>
      <c r="AZ4" s="67"/>
      <c r="BA4" s="345" t="s">
        <v>4</v>
      </c>
      <c r="BB4" s="65" t="s">
        <v>0</v>
      </c>
      <c r="BC4" s="65" t="s">
        <v>0</v>
      </c>
      <c r="BD4" s="346" t="s">
        <v>5</v>
      </c>
      <c r="BE4" s="340" t="s">
        <v>5</v>
      </c>
      <c r="BF4" s="68" t="s">
        <v>1</v>
      </c>
      <c r="BG4" s="67"/>
      <c r="BH4" s="345" t="s">
        <v>4</v>
      </c>
      <c r="BI4" s="65" t="s">
        <v>0</v>
      </c>
      <c r="BJ4" s="65" t="s">
        <v>0</v>
      </c>
      <c r="BK4" s="346" t="s">
        <v>5</v>
      </c>
      <c r="BL4" s="340" t="s">
        <v>5</v>
      </c>
      <c r="BM4" s="68" t="s">
        <v>1</v>
      </c>
      <c r="BN4" s="67"/>
      <c r="BO4" s="64"/>
      <c r="BP4" s="64"/>
    </row>
    <row r="5" spans="1:68" ht="15" customHeight="1" thickBot="1">
      <c r="A5" s="62"/>
      <c r="B5" s="350"/>
      <c r="C5" s="351"/>
      <c r="D5" s="345"/>
      <c r="E5" s="69" t="s">
        <v>2</v>
      </c>
      <c r="F5" s="70" t="s">
        <v>3</v>
      </c>
      <c r="G5" s="346"/>
      <c r="H5" s="340"/>
      <c r="I5" s="66" t="s">
        <v>0</v>
      </c>
      <c r="J5" s="52"/>
      <c r="K5" s="370"/>
      <c r="L5" s="69" t="s">
        <v>2</v>
      </c>
      <c r="M5" s="70" t="s">
        <v>3</v>
      </c>
      <c r="N5" s="346"/>
      <c r="O5" s="340"/>
      <c r="P5" s="68" t="s">
        <v>0</v>
      </c>
      <c r="Q5" s="52"/>
      <c r="R5" s="345"/>
      <c r="S5" s="69" t="s">
        <v>2</v>
      </c>
      <c r="T5" s="70" t="s">
        <v>3</v>
      </c>
      <c r="U5" s="346"/>
      <c r="V5" s="340"/>
      <c r="W5" s="68" t="s">
        <v>0</v>
      </c>
      <c r="X5" s="52"/>
      <c r="Y5" s="345"/>
      <c r="Z5" s="69" t="s">
        <v>2</v>
      </c>
      <c r="AA5" s="70" t="s">
        <v>3</v>
      </c>
      <c r="AB5" s="346"/>
      <c r="AC5" s="340"/>
      <c r="AD5" s="68" t="s">
        <v>0</v>
      </c>
      <c r="AE5" s="67"/>
      <c r="AF5" s="64"/>
      <c r="AG5" s="64"/>
      <c r="AH5" s="64"/>
      <c r="AI5" s="64"/>
      <c r="AJ5" s="62"/>
      <c r="AK5" s="350"/>
      <c r="AL5" s="351"/>
      <c r="AM5" s="345"/>
      <c r="AN5" s="69" t="s">
        <v>2</v>
      </c>
      <c r="AO5" s="70" t="s">
        <v>3</v>
      </c>
      <c r="AP5" s="346"/>
      <c r="AQ5" s="340"/>
      <c r="AR5" s="66" t="s">
        <v>0</v>
      </c>
      <c r="AS5" s="67"/>
      <c r="AT5" s="370"/>
      <c r="AU5" s="69" t="s">
        <v>2</v>
      </c>
      <c r="AV5" s="70" t="s">
        <v>3</v>
      </c>
      <c r="AW5" s="346"/>
      <c r="AX5" s="340"/>
      <c r="AY5" s="68" t="s">
        <v>0</v>
      </c>
      <c r="AZ5" s="67"/>
      <c r="BA5" s="345"/>
      <c r="BB5" s="69" t="s">
        <v>2</v>
      </c>
      <c r="BC5" s="70" t="s">
        <v>3</v>
      </c>
      <c r="BD5" s="346"/>
      <c r="BE5" s="340"/>
      <c r="BF5" s="68" t="s">
        <v>0</v>
      </c>
      <c r="BG5" s="67"/>
      <c r="BH5" s="345"/>
      <c r="BI5" s="69" t="s">
        <v>2</v>
      </c>
      <c r="BJ5" s="70" t="s">
        <v>3</v>
      </c>
      <c r="BK5" s="346"/>
      <c r="BL5" s="340"/>
      <c r="BM5" s="68" t="s">
        <v>0</v>
      </c>
      <c r="BN5" s="67"/>
      <c r="BO5" s="64"/>
      <c r="BP5" s="64"/>
    </row>
    <row r="6" spans="1:68" ht="15" customHeight="1">
      <c r="A6" s="62"/>
      <c r="B6" s="341">
        <v>1</v>
      </c>
      <c r="C6" s="71" t="s">
        <v>425</v>
      </c>
      <c r="D6" s="331"/>
      <c r="E6" s="332"/>
      <c r="F6" s="332"/>
      <c r="G6" s="332"/>
      <c r="H6" s="332"/>
      <c r="I6" s="333"/>
      <c r="J6" s="156"/>
      <c r="K6" s="72">
        <v>1</v>
      </c>
      <c r="L6" s="15">
        <v>60</v>
      </c>
      <c r="M6" s="15">
        <v>38</v>
      </c>
      <c r="N6" s="242">
        <v>2</v>
      </c>
      <c r="O6" s="242">
        <v>1</v>
      </c>
      <c r="P6" s="234">
        <v>1</v>
      </c>
      <c r="Q6" s="156"/>
      <c r="R6" s="72">
        <v>1</v>
      </c>
      <c r="S6" s="15">
        <v>50</v>
      </c>
      <c r="T6" s="15">
        <v>60</v>
      </c>
      <c r="U6" s="242">
        <v>0</v>
      </c>
      <c r="V6" s="242">
        <v>3</v>
      </c>
      <c r="W6" s="234">
        <v>0</v>
      </c>
      <c r="X6" s="156"/>
      <c r="Y6" s="72">
        <v>1</v>
      </c>
      <c r="Z6" s="15">
        <v>46</v>
      </c>
      <c r="AA6" s="15">
        <v>60</v>
      </c>
      <c r="AB6" s="242">
        <v>0</v>
      </c>
      <c r="AC6" s="242">
        <v>3</v>
      </c>
      <c r="AD6" s="234">
        <v>0</v>
      </c>
      <c r="AE6" s="74"/>
      <c r="AF6" s="64"/>
      <c r="AG6" s="64"/>
      <c r="AH6" s="64"/>
      <c r="AI6" s="64"/>
      <c r="AJ6" s="62"/>
      <c r="AK6" s="341">
        <v>1</v>
      </c>
      <c r="AL6" s="71" t="s">
        <v>311</v>
      </c>
      <c r="AM6" s="331"/>
      <c r="AN6" s="332"/>
      <c r="AO6" s="332"/>
      <c r="AP6" s="332"/>
      <c r="AQ6" s="332"/>
      <c r="AR6" s="333"/>
      <c r="AS6" s="52"/>
      <c r="AT6" s="72">
        <v>1</v>
      </c>
      <c r="AU6" s="15">
        <v>60</v>
      </c>
      <c r="AV6" s="15">
        <v>19</v>
      </c>
      <c r="AW6" s="242">
        <v>1</v>
      </c>
      <c r="AX6" s="242">
        <v>2</v>
      </c>
      <c r="AY6" s="234">
        <v>0</v>
      </c>
      <c r="AZ6" s="52"/>
      <c r="BA6" s="72">
        <v>1</v>
      </c>
      <c r="BB6" s="15">
        <v>29</v>
      </c>
      <c r="BC6" s="15">
        <v>60</v>
      </c>
      <c r="BD6" s="242">
        <v>1</v>
      </c>
      <c r="BE6" s="242">
        <v>2</v>
      </c>
      <c r="BF6" s="234">
        <v>0</v>
      </c>
      <c r="BG6" s="52"/>
      <c r="BH6" s="72">
        <v>1</v>
      </c>
      <c r="BI6" s="15">
        <v>36</v>
      </c>
      <c r="BJ6" s="15">
        <v>60</v>
      </c>
      <c r="BK6" s="242">
        <v>0</v>
      </c>
      <c r="BL6" s="242">
        <v>3</v>
      </c>
      <c r="BM6" s="234">
        <v>0</v>
      </c>
      <c r="BN6" s="74"/>
      <c r="BO6" s="64"/>
      <c r="BP6" s="64"/>
    </row>
    <row r="7" spans="1:68" ht="15" customHeight="1">
      <c r="A7" s="62"/>
      <c r="B7" s="342"/>
      <c r="C7" s="73" t="s">
        <v>314</v>
      </c>
      <c r="D7" s="334"/>
      <c r="E7" s="335"/>
      <c r="F7" s="335"/>
      <c r="G7" s="335"/>
      <c r="H7" s="335"/>
      <c r="I7" s="336"/>
      <c r="J7" s="156"/>
      <c r="K7" s="75">
        <v>2</v>
      </c>
      <c r="L7" s="7">
        <v>26</v>
      </c>
      <c r="M7" s="7">
        <v>60</v>
      </c>
      <c r="N7" s="344"/>
      <c r="O7" s="344"/>
      <c r="P7" s="347"/>
      <c r="Q7" s="156"/>
      <c r="R7" s="75">
        <v>2</v>
      </c>
      <c r="S7" s="7">
        <v>18</v>
      </c>
      <c r="T7" s="7">
        <v>60</v>
      </c>
      <c r="U7" s="344"/>
      <c r="V7" s="344"/>
      <c r="W7" s="347"/>
      <c r="X7" s="156"/>
      <c r="Y7" s="75">
        <v>2</v>
      </c>
      <c r="Z7" s="7">
        <v>52</v>
      </c>
      <c r="AA7" s="7">
        <v>60</v>
      </c>
      <c r="AB7" s="344"/>
      <c r="AC7" s="344"/>
      <c r="AD7" s="347"/>
      <c r="AE7" s="74"/>
      <c r="AF7" s="64"/>
      <c r="AG7" s="64"/>
      <c r="AH7" s="64"/>
      <c r="AI7" s="64"/>
      <c r="AJ7" s="62"/>
      <c r="AK7" s="342"/>
      <c r="AL7" s="73" t="s">
        <v>352</v>
      </c>
      <c r="AM7" s="334"/>
      <c r="AN7" s="335"/>
      <c r="AO7" s="335"/>
      <c r="AP7" s="335"/>
      <c r="AQ7" s="335"/>
      <c r="AR7" s="336"/>
      <c r="AS7" s="52"/>
      <c r="AT7" s="75">
        <v>2</v>
      </c>
      <c r="AU7" s="7">
        <v>52</v>
      </c>
      <c r="AV7" s="7">
        <v>60</v>
      </c>
      <c r="AW7" s="344"/>
      <c r="AX7" s="344"/>
      <c r="AY7" s="347"/>
      <c r="AZ7" s="52"/>
      <c r="BA7" s="75">
        <v>2</v>
      </c>
      <c r="BB7" s="7">
        <v>60</v>
      </c>
      <c r="BC7" s="7">
        <v>42</v>
      </c>
      <c r="BD7" s="344"/>
      <c r="BE7" s="344"/>
      <c r="BF7" s="347"/>
      <c r="BG7" s="52"/>
      <c r="BH7" s="75">
        <v>2</v>
      </c>
      <c r="BI7" s="7">
        <v>34</v>
      </c>
      <c r="BJ7" s="7">
        <v>60</v>
      </c>
      <c r="BK7" s="344"/>
      <c r="BL7" s="344"/>
      <c r="BM7" s="347"/>
      <c r="BN7" s="74"/>
      <c r="BO7" s="64"/>
      <c r="BP7" s="64"/>
    </row>
    <row r="8" spans="1:68" ht="15" customHeight="1" thickBot="1">
      <c r="A8" s="62"/>
      <c r="B8" s="343"/>
      <c r="C8" s="76"/>
      <c r="D8" s="337"/>
      <c r="E8" s="338"/>
      <c r="F8" s="338"/>
      <c r="G8" s="338"/>
      <c r="H8" s="338"/>
      <c r="I8" s="339"/>
      <c r="J8" s="157"/>
      <c r="K8" s="77">
        <v>3</v>
      </c>
      <c r="L8" s="19">
        <v>60</v>
      </c>
      <c r="M8" s="19">
        <v>43</v>
      </c>
      <c r="N8" s="243"/>
      <c r="O8" s="243"/>
      <c r="P8" s="235"/>
      <c r="Q8" s="157"/>
      <c r="R8" s="77">
        <v>3</v>
      </c>
      <c r="S8" s="19">
        <v>0</v>
      </c>
      <c r="T8" s="19">
        <v>0</v>
      </c>
      <c r="U8" s="243"/>
      <c r="V8" s="243"/>
      <c r="W8" s="235"/>
      <c r="X8" s="157"/>
      <c r="Y8" s="77">
        <v>3</v>
      </c>
      <c r="Z8" s="19">
        <v>0</v>
      </c>
      <c r="AA8" s="19">
        <v>0</v>
      </c>
      <c r="AB8" s="243"/>
      <c r="AC8" s="243"/>
      <c r="AD8" s="235"/>
      <c r="AE8" s="74"/>
      <c r="AF8" s="64"/>
      <c r="AG8" s="64"/>
      <c r="AH8" s="64"/>
      <c r="AI8" s="64"/>
      <c r="AJ8" s="62"/>
      <c r="AK8" s="343"/>
      <c r="AL8" s="76"/>
      <c r="AM8" s="337"/>
      <c r="AN8" s="338"/>
      <c r="AO8" s="338"/>
      <c r="AP8" s="338"/>
      <c r="AQ8" s="338"/>
      <c r="AR8" s="339"/>
      <c r="AS8" s="156"/>
      <c r="AT8" s="77">
        <v>3</v>
      </c>
      <c r="AU8" s="19">
        <v>37</v>
      </c>
      <c r="AV8" s="19">
        <v>60</v>
      </c>
      <c r="AW8" s="243"/>
      <c r="AX8" s="243"/>
      <c r="AY8" s="235"/>
      <c r="AZ8" s="156"/>
      <c r="BA8" s="77">
        <v>3</v>
      </c>
      <c r="BB8" s="19">
        <v>40</v>
      </c>
      <c r="BC8" s="19">
        <v>60</v>
      </c>
      <c r="BD8" s="243"/>
      <c r="BE8" s="243"/>
      <c r="BF8" s="235"/>
      <c r="BG8" s="156"/>
      <c r="BH8" s="77">
        <v>3</v>
      </c>
      <c r="BI8" s="19">
        <v>0</v>
      </c>
      <c r="BJ8" s="19">
        <v>0</v>
      </c>
      <c r="BK8" s="243"/>
      <c r="BL8" s="243"/>
      <c r="BM8" s="235"/>
      <c r="BN8" s="74"/>
      <c r="BO8" s="64"/>
      <c r="BP8" s="64"/>
    </row>
    <row r="9" spans="1:68" ht="15" customHeight="1">
      <c r="A9" s="62"/>
      <c r="B9" s="341">
        <v>2</v>
      </c>
      <c r="C9" s="71" t="s">
        <v>328</v>
      </c>
      <c r="D9" s="72">
        <v>1</v>
      </c>
      <c r="E9" s="58">
        <f>M6</f>
        <v>38</v>
      </c>
      <c r="F9" s="58">
        <f>L6</f>
        <v>60</v>
      </c>
      <c r="G9" s="371">
        <f>O6</f>
        <v>1</v>
      </c>
      <c r="H9" s="371">
        <f>N6</f>
        <v>2</v>
      </c>
      <c r="I9" s="234">
        <v>0</v>
      </c>
      <c r="J9" s="157"/>
      <c r="K9" s="331"/>
      <c r="L9" s="332"/>
      <c r="M9" s="332"/>
      <c r="N9" s="332"/>
      <c r="O9" s="332"/>
      <c r="P9" s="333"/>
      <c r="Q9" s="157"/>
      <c r="R9" s="72">
        <v>1</v>
      </c>
      <c r="S9" s="15">
        <v>49</v>
      </c>
      <c r="T9" s="15">
        <v>60</v>
      </c>
      <c r="U9" s="242">
        <v>0</v>
      </c>
      <c r="V9" s="242">
        <v>3</v>
      </c>
      <c r="W9" s="234">
        <v>0</v>
      </c>
      <c r="X9" s="157"/>
      <c r="Y9" s="72">
        <v>1</v>
      </c>
      <c r="Z9" s="15">
        <v>60</v>
      </c>
      <c r="AA9" s="15">
        <v>43</v>
      </c>
      <c r="AB9" s="242">
        <v>1</v>
      </c>
      <c r="AC9" s="242">
        <v>2</v>
      </c>
      <c r="AD9" s="234">
        <v>0</v>
      </c>
      <c r="AE9" s="78"/>
      <c r="AF9" s="64"/>
      <c r="AG9" s="64"/>
      <c r="AH9" s="64"/>
      <c r="AI9" s="64"/>
      <c r="AJ9" s="62"/>
      <c r="AK9" s="341">
        <v>2</v>
      </c>
      <c r="AL9" s="71" t="s">
        <v>348</v>
      </c>
      <c r="AM9" s="72">
        <v>1</v>
      </c>
      <c r="AN9" s="58">
        <f>AV6</f>
        <v>19</v>
      </c>
      <c r="AO9" s="58">
        <f>AU6</f>
        <v>60</v>
      </c>
      <c r="AP9" s="371">
        <f>AX6</f>
        <v>2</v>
      </c>
      <c r="AQ9" s="371">
        <f>AW6</f>
        <v>1</v>
      </c>
      <c r="AR9" s="234">
        <v>1</v>
      </c>
      <c r="AS9" s="156"/>
      <c r="AT9" s="331"/>
      <c r="AU9" s="332"/>
      <c r="AV9" s="332"/>
      <c r="AW9" s="332"/>
      <c r="AX9" s="332"/>
      <c r="AY9" s="333"/>
      <c r="AZ9" s="156"/>
      <c r="BA9" s="72">
        <v>1</v>
      </c>
      <c r="BB9" s="15">
        <v>50</v>
      </c>
      <c r="BC9" s="15">
        <v>60</v>
      </c>
      <c r="BD9" s="242"/>
      <c r="BE9" s="242">
        <v>3</v>
      </c>
      <c r="BF9" s="234">
        <v>0</v>
      </c>
      <c r="BG9" s="156"/>
      <c r="BH9" s="72">
        <v>1</v>
      </c>
      <c r="BI9" s="15">
        <v>16</v>
      </c>
      <c r="BJ9" s="15">
        <v>60</v>
      </c>
      <c r="BK9" s="242">
        <v>0</v>
      </c>
      <c r="BL9" s="242">
        <v>3</v>
      </c>
      <c r="BM9" s="234">
        <v>0</v>
      </c>
      <c r="BN9" s="78"/>
      <c r="BO9" s="64"/>
      <c r="BP9" s="64"/>
    </row>
    <row r="10" spans="1:68" ht="15" customHeight="1">
      <c r="A10" s="62"/>
      <c r="B10" s="342"/>
      <c r="C10" s="73" t="s">
        <v>329</v>
      </c>
      <c r="D10" s="75">
        <v>2</v>
      </c>
      <c r="E10" s="59">
        <f>M7</f>
        <v>60</v>
      </c>
      <c r="F10" s="59">
        <f>L7</f>
        <v>26</v>
      </c>
      <c r="G10" s="372"/>
      <c r="H10" s="372"/>
      <c r="I10" s="347"/>
      <c r="J10" s="157"/>
      <c r="K10" s="334"/>
      <c r="L10" s="335"/>
      <c r="M10" s="335"/>
      <c r="N10" s="335"/>
      <c r="O10" s="335"/>
      <c r="P10" s="336"/>
      <c r="Q10" s="157"/>
      <c r="R10" s="75">
        <v>2</v>
      </c>
      <c r="S10" s="7">
        <v>40</v>
      </c>
      <c r="T10" s="7">
        <v>60</v>
      </c>
      <c r="U10" s="344"/>
      <c r="V10" s="344"/>
      <c r="W10" s="347"/>
      <c r="X10" s="157"/>
      <c r="Y10" s="75">
        <v>2</v>
      </c>
      <c r="Z10" s="7">
        <v>52</v>
      </c>
      <c r="AA10" s="7">
        <v>60</v>
      </c>
      <c r="AB10" s="344"/>
      <c r="AC10" s="344"/>
      <c r="AD10" s="347"/>
      <c r="AE10" s="78"/>
      <c r="AF10" s="64"/>
      <c r="AG10" s="64"/>
      <c r="AH10" s="64"/>
      <c r="AI10" s="64"/>
      <c r="AJ10" s="62"/>
      <c r="AK10" s="342"/>
      <c r="AL10" s="73" t="s">
        <v>349</v>
      </c>
      <c r="AM10" s="75">
        <v>2</v>
      </c>
      <c r="AN10" s="59">
        <f>AV7</f>
        <v>60</v>
      </c>
      <c r="AO10" s="59">
        <f>AU7</f>
        <v>52</v>
      </c>
      <c r="AP10" s="372"/>
      <c r="AQ10" s="372"/>
      <c r="AR10" s="347"/>
      <c r="AS10" s="157"/>
      <c r="AT10" s="334"/>
      <c r="AU10" s="335"/>
      <c r="AV10" s="335"/>
      <c r="AW10" s="335"/>
      <c r="AX10" s="335"/>
      <c r="AY10" s="336"/>
      <c r="AZ10" s="157"/>
      <c r="BA10" s="75">
        <v>2</v>
      </c>
      <c r="BB10" s="7">
        <v>30</v>
      </c>
      <c r="BC10" s="7">
        <v>60</v>
      </c>
      <c r="BD10" s="344"/>
      <c r="BE10" s="344"/>
      <c r="BF10" s="347"/>
      <c r="BG10" s="157"/>
      <c r="BH10" s="75">
        <v>2</v>
      </c>
      <c r="BI10" s="7">
        <v>36</v>
      </c>
      <c r="BJ10" s="7">
        <v>60</v>
      </c>
      <c r="BK10" s="344"/>
      <c r="BL10" s="344"/>
      <c r="BM10" s="347"/>
      <c r="BN10" s="78"/>
      <c r="BO10" s="64"/>
      <c r="BP10" s="64"/>
    </row>
    <row r="11" spans="1:68" ht="15" customHeight="1" thickBot="1">
      <c r="A11" s="62"/>
      <c r="B11" s="343"/>
      <c r="C11" s="76"/>
      <c r="D11" s="77">
        <v>3</v>
      </c>
      <c r="E11" s="60">
        <f>M8</f>
        <v>43</v>
      </c>
      <c r="F11" s="60">
        <f>L8</f>
        <v>60</v>
      </c>
      <c r="G11" s="373"/>
      <c r="H11" s="373"/>
      <c r="I11" s="235"/>
      <c r="J11" s="157"/>
      <c r="K11" s="337"/>
      <c r="L11" s="338"/>
      <c r="M11" s="338"/>
      <c r="N11" s="338"/>
      <c r="O11" s="338"/>
      <c r="P11" s="339"/>
      <c r="Q11" s="157"/>
      <c r="R11" s="77">
        <v>3</v>
      </c>
      <c r="S11" s="19">
        <v>0</v>
      </c>
      <c r="T11" s="19">
        <v>0</v>
      </c>
      <c r="U11" s="243"/>
      <c r="V11" s="243"/>
      <c r="W11" s="235"/>
      <c r="X11" s="157"/>
      <c r="Y11" s="77">
        <v>3</v>
      </c>
      <c r="Z11" s="19">
        <v>38</v>
      </c>
      <c r="AA11" s="19">
        <v>60</v>
      </c>
      <c r="AB11" s="243"/>
      <c r="AC11" s="243"/>
      <c r="AD11" s="235"/>
      <c r="AE11" s="78"/>
      <c r="AF11" s="64"/>
      <c r="AG11" s="64"/>
      <c r="AH11" s="64"/>
      <c r="AI11" s="64"/>
      <c r="AJ11" s="62"/>
      <c r="AK11" s="343"/>
      <c r="AL11" s="76"/>
      <c r="AM11" s="77">
        <v>3</v>
      </c>
      <c r="AN11" s="60">
        <f>AV8</f>
        <v>60</v>
      </c>
      <c r="AO11" s="60">
        <f>AU8</f>
        <v>37</v>
      </c>
      <c r="AP11" s="373"/>
      <c r="AQ11" s="373"/>
      <c r="AR11" s="235"/>
      <c r="AS11" s="157"/>
      <c r="AT11" s="337"/>
      <c r="AU11" s="338"/>
      <c r="AV11" s="338"/>
      <c r="AW11" s="338"/>
      <c r="AX11" s="338"/>
      <c r="AY11" s="339"/>
      <c r="AZ11" s="157"/>
      <c r="BA11" s="77">
        <v>3</v>
      </c>
      <c r="BB11" s="19">
        <v>0</v>
      </c>
      <c r="BC11" s="19">
        <v>0</v>
      </c>
      <c r="BD11" s="243"/>
      <c r="BE11" s="243"/>
      <c r="BF11" s="235"/>
      <c r="BG11" s="157"/>
      <c r="BH11" s="77">
        <v>3</v>
      </c>
      <c r="BI11" s="19">
        <v>0</v>
      </c>
      <c r="BJ11" s="19">
        <v>0</v>
      </c>
      <c r="BK11" s="243"/>
      <c r="BL11" s="243"/>
      <c r="BM11" s="235"/>
      <c r="BN11" s="78"/>
      <c r="BO11" s="64"/>
      <c r="BP11" s="64"/>
    </row>
    <row r="12" spans="1:68" ht="15" customHeight="1">
      <c r="A12" s="62"/>
      <c r="B12" s="341">
        <v>3</v>
      </c>
      <c r="C12" s="71" t="s">
        <v>355</v>
      </c>
      <c r="D12" s="72">
        <v>1</v>
      </c>
      <c r="E12" s="61">
        <f>T6</f>
        <v>60</v>
      </c>
      <c r="F12" s="61">
        <f>S6</f>
        <v>50</v>
      </c>
      <c r="G12" s="371">
        <f>V6</f>
        <v>3</v>
      </c>
      <c r="H12" s="371">
        <f>U6</f>
        <v>0</v>
      </c>
      <c r="I12" s="234">
        <v>1</v>
      </c>
      <c r="J12" s="157"/>
      <c r="K12" s="72">
        <v>1</v>
      </c>
      <c r="L12" s="58">
        <f>T9</f>
        <v>60</v>
      </c>
      <c r="M12" s="58">
        <f>S9</f>
        <v>49</v>
      </c>
      <c r="N12" s="371">
        <f>V9</f>
        <v>3</v>
      </c>
      <c r="O12" s="371">
        <f>U9</f>
        <v>0</v>
      </c>
      <c r="P12" s="234">
        <v>1</v>
      </c>
      <c r="Q12" s="157"/>
      <c r="R12" s="331"/>
      <c r="S12" s="332"/>
      <c r="T12" s="332"/>
      <c r="U12" s="332"/>
      <c r="V12" s="332"/>
      <c r="W12" s="333"/>
      <c r="X12" s="157"/>
      <c r="Y12" s="72">
        <v>1</v>
      </c>
      <c r="Z12" s="15">
        <v>49</v>
      </c>
      <c r="AA12" s="15">
        <v>60</v>
      </c>
      <c r="AB12" s="242">
        <v>2</v>
      </c>
      <c r="AC12" s="242">
        <v>1</v>
      </c>
      <c r="AD12" s="234">
        <v>1</v>
      </c>
      <c r="AE12" s="78"/>
      <c r="AF12" s="64"/>
      <c r="AG12" s="64"/>
      <c r="AH12" s="64"/>
      <c r="AI12" s="64"/>
      <c r="AJ12" s="62"/>
      <c r="AK12" s="341">
        <v>3</v>
      </c>
      <c r="AL12" s="71" t="s">
        <v>330</v>
      </c>
      <c r="AM12" s="72">
        <v>1</v>
      </c>
      <c r="AN12" s="61">
        <f>BC6</f>
        <v>60</v>
      </c>
      <c r="AO12" s="61">
        <f>BB6</f>
        <v>29</v>
      </c>
      <c r="AP12" s="371">
        <f>BE6</f>
        <v>2</v>
      </c>
      <c r="AQ12" s="371">
        <f>BD6</f>
        <v>1</v>
      </c>
      <c r="AR12" s="234">
        <v>1</v>
      </c>
      <c r="AS12" s="157"/>
      <c r="AT12" s="72">
        <v>1</v>
      </c>
      <c r="AU12" s="58">
        <f>BC9</f>
        <v>60</v>
      </c>
      <c r="AV12" s="58">
        <f>BB9</f>
        <v>50</v>
      </c>
      <c r="AW12" s="371">
        <f>BE9</f>
        <v>3</v>
      </c>
      <c r="AX12" s="371">
        <f>BD9</f>
        <v>0</v>
      </c>
      <c r="AY12" s="234">
        <v>1</v>
      </c>
      <c r="AZ12" s="157"/>
      <c r="BA12" s="331"/>
      <c r="BB12" s="332"/>
      <c r="BC12" s="332"/>
      <c r="BD12" s="332"/>
      <c r="BE12" s="332"/>
      <c r="BF12" s="333"/>
      <c r="BG12" s="157"/>
      <c r="BH12" s="72">
        <v>1</v>
      </c>
      <c r="BI12" s="15">
        <v>60</v>
      </c>
      <c r="BJ12" s="15">
        <v>29</v>
      </c>
      <c r="BK12" s="242">
        <v>3</v>
      </c>
      <c r="BL12" s="242">
        <v>0</v>
      </c>
      <c r="BM12" s="234">
        <v>1</v>
      </c>
      <c r="BN12" s="78"/>
      <c r="BO12" s="64"/>
      <c r="BP12" s="64"/>
    </row>
    <row r="13" spans="1:68" ht="15" customHeight="1">
      <c r="A13" s="62"/>
      <c r="B13" s="342"/>
      <c r="C13" s="73" t="s">
        <v>356</v>
      </c>
      <c r="D13" s="75">
        <v>2</v>
      </c>
      <c r="E13" s="59">
        <f>T7</f>
        <v>60</v>
      </c>
      <c r="F13" s="59">
        <f>S7</f>
        <v>18</v>
      </c>
      <c r="G13" s="372"/>
      <c r="H13" s="372"/>
      <c r="I13" s="347"/>
      <c r="J13" s="157"/>
      <c r="K13" s="75">
        <v>2</v>
      </c>
      <c r="L13" s="59">
        <f>T10</f>
        <v>60</v>
      </c>
      <c r="M13" s="59">
        <f>S10</f>
        <v>40</v>
      </c>
      <c r="N13" s="372"/>
      <c r="O13" s="372"/>
      <c r="P13" s="347"/>
      <c r="Q13" s="157"/>
      <c r="R13" s="334"/>
      <c r="S13" s="335"/>
      <c r="T13" s="335"/>
      <c r="U13" s="335"/>
      <c r="V13" s="335"/>
      <c r="W13" s="336"/>
      <c r="X13" s="157"/>
      <c r="Y13" s="75">
        <v>2</v>
      </c>
      <c r="Z13" s="7">
        <v>60</v>
      </c>
      <c r="AA13" s="7">
        <v>40</v>
      </c>
      <c r="AB13" s="344"/>
      <c r="AC13" s="344"/>
      <c r="AD13" s="347"/>
      <c r="AE13" s="78"/>
      <c r="AF13" s="64"/>
      <c r="AG13" s="64"/>
      <c r="AH13" s="64"/>
      <c r="AI13" s="64"/>
      <c r="AJ13" s="62"/>
      <c r="AK13" s="342"/>
      <c r="AL13" s="73" t="s">
        <v>308</v>
      </c>
      <c r="AM13" s="75">
        <v>2</v>
      </c>
      <c r="AN13" s="59">
        <f>BC7</f>
        <v>42</v>
      </c>
      <c r="AO13" s="59">
        <f>BB7</f>
        <v>60</v>
      </c>
      <c r="AP13" s="372"/>
      <c r="AQ13" s="372"/>
      <c r="AR13" s="347"/>
      <c r="AS13" s="157"/>
      <c r="AT13" s="75">
        <v>2</v>
      </c>
      <c r="AU13" s="59">
        <f>BC10</f>
        <v>60</v>
      </c>
      <c r="AV13" s="59">
        <f>BB10</f>
        <v>30</v>
      </c>
      <c r="AW13" s="372"/>
      <c r="AX13" s="372"/>
      <c r="AY13" s="347"/>
      <c r="AZ13" s="157"/>
      <c r="BA13" s="334"/>
      <c r="BB13" s="335"/>
      <c r="BC13" s="335"/>
      <c r="BD13" s="335"/>
      <c r="BE13" s="335"/>
      <c r="BF13" s="336"/>
      <c r="BG13" s="157"/>
      <c r="BH13" s="75">
        <v>2</v>
      </c>
      <c r="BI13" s="7">
        <v>60</v>
      </c>
      <c r="BJ13" s="7">
        <v>17</v>
      </c>
      <c r="BK13" s="344"/>
      <c r="BL13" s="344"/>
      <c r="BM13" s="347"/>
      <c r="BN13" s="78"/>
      <c r="BO13" s="64"/>
      <c r="BP13" s="64"/>
    </row>
    <row r="14" spans="1:68" ht="15" customHeight="1" thickBot="1">
      <c r="A14" s="62"/>
      <c r="B14" s="343"/>
      <c r="C14" s="76"/>
      <c r="D14" s="77">
        <v>3</v>
      </c>
      <c r="E14" s="60">
        <f>T8</f>
        <v>0</v>
      </c>
      <c r="F14" s="60">
        <f>S8</f>
        <v>0</v>
      </c>
      <c r="G14" s="373"/>
      <c r="H14" s="373"/>
      <c r="I14" s="235"/>
      <c r="J14" s="157"/>
      <c r="K14" s="77">
        <v>3</v>
      </c>
      <c r="L14" s="60">
        <f>T11</f>
        <v>0</v>
      </c>
      <c r="M14" s="60">
        <f>S11</f>
        <v>0</v>
      </c>
      <c r="N14" s="373"/>
      <c r="O14" s="373"/>
      <c r="P14" s="235"/>
      <c r="Q14" s="157"/>
      <c r="R14" s="337"/>
      <c r="S14" s="338"/>
      <c r="T14" s="338"/>
      <c r="U14" s="338"/>
      <c r="V14" s="338"/>
      <c r="W14" s="339"/>
      <c r="X14" s="157"/>
      <c r="Y14" s="77">
        <v>3</v>
      </c>
      <c r="Z14" s="19">
        <v>60</v>
      </c>
      <c r="AA14" s="19">
        <v>43</v>
      </c>
      <c r="AB14" s="243"/>
      <c r="AC14" s="243"/>
      <c r="AD14" s="235"/>
      <c r="AE14" s="78"/>
      <c r="AF14" s="64"/>
      <c r="AG14" s="64"/>
      <c r="AH14" s="64"/>
      <c r="AI14" s="64"/>
      <c r="AJ14" s="62"/>
      <c r="AK14" s="343"/>
      <c r="AL14" s="76"/>
      <c r="AM14" s="77">
        <v>3</v>
      </c>
      <c r="AN14" s="60">
        <f>BC8</f>
        <v>60</v>
      </c>
      <c r="AO14" s="60">
        <f>BB8</f>
        <v>40</v>
      </c>
      <c r="AP14" s="373"/>
      <c r="AQ14" s="373"/>
      <c r="AR14" s="235"/>
      <c r="AS14" s="157"/>
      <c r="AT14" s="77">
        <v>3</v>
      </c>
      <c r="AU14" s="60">
        <f>BC11</f>
        <v>0</v>
      </c>
      <c r="AV14" s="60">
        <f>BB11</f>
        <v>0</v>
      </c>
      <c r="AW14" s="373"/>
      <c r="AX14" s="373"/>
      <c r="AY14" s="235"/>
      <c r="AZ14" s="157"/>
      <c r="BA14" s="337"/>
      <c r="BB14" s="338"/>
      <c r="BC14" s="338"/>
      <c r="BD14" s="338"/>
      <c r="BE14" s="338"/>
      <c r="BF14" s="339"/>
      <c r="BG14" s="157"/>
      <c r="BH14" s="77">
        <v>3</v>
      </c>
      <c r="BI14" s="19">
        <v>0</v>
      </c>
      <c r="BJ14" s="19">
        <v>0</v>
      </c>
      <c r="BK14" s="243"/>
      <c r="BL14" s="243"/>
      <c r="BM14" s="235"/>
      <c r="BN14" s="78"/>
      <c r="BO14" s="64"/>
      <c r="BP14" s="64"/>
    </row>
    <row r="15" spans="1:68" ht="15" customHeight="1">
      <c r="A15" s="62"/>
      <c r="B15" s="341">
        <v>4</v>
      </c>
      <c r="C15" s="71" t="s">
        <v>311</v>
      </c>
      <c r="D15" s="72">
        <v>1</v>
      </c>
      <c r="E15" s="61">
        <f>AA6</f>
        <v>60</v>
      </c>
      <c r="F15" s="61">
        <f>Z6</f>
        <v>46</v>
      </c>
      <c r="G15" s="371">
        <f>AC6</f>
        <v>3</v>
      </c>
      <c r="H15" s="371">
        <f>AB6</f>
        <v>0</v>
      </c>
      <c r="I15" s="234">
        <v>1</v>
      </c>
      <c r="J15" s="157"/>
      <c r="K15" s="72">
        <v>1</v>
      </c>
      <c r="L15" s="61">
        <f>AA9</f>
        <v>43</v>
      </c>
      <c r="M15" s="61">
        <f>Z9</f>
        <v>60</v>
      </c>
      <c r="N15" s="371">
        <f>AC9</f>
        <v>2</v>
      </c>
      <c r="O15" s="371">
        <f>AB9</f>
        <v>1</v>
      </c>
      <c r="P15" s="234">
        <v>1</v>
      </c>
      <c r="Q15" s="157"/>
      <c r="R15" s="72">
        <v>1</v>
      </c>
      <c r="S15" s="58">
        <f>AA12</f>
        <v>60</v>
      </c>
      <c r="T15" s="58">
        <f>Z12</f>
        <v>49</v>
      </c>
      <c r="U15" s="371">
        <f>AC12</f>
        <v>1</v>
      </c>
      <c r="V15" s="371">
        <f>AB12</f>
        <v>2</v>
      </c>
      <c r="W15" s="234">
        <v>0</v>
      </c>
      <c r="X15" s="157"/>
      <c r="Y15" s="331"/>
      <c r="Z15" s="332"/>
      <c r="AA15" s="332"/>
      <c r="AB15" s="332"/>
      <c r="AC15" s="332"/>
      <c r="AD15" s="333"/>
      <c r="AE15" s="78"/>
      <c r="AF15" s="64"/>
      <c r="AG15" s="64"/>
      <c r="AH15" s="64"/>
      <c r="AI15" s="64"/>
      <c r="AJ15" s="62"/>
      <c r="AK15" s="341">
        <v>4</v>
      </c>
      <c r="AL15" s="71" t="s">
        <v>335</v>
      </c>
      <c r="AM15" s="72">
        <v>1</v>
      </c>
      <c r="AN15" s="61">
        <f>BJ6</f>
        <v>60</v>
      </c>
      <c r="AO15" s="61">
        <f>BI6</f>
        <v>36</v>
      </c>
      <c r="AP15" s="371">
        <f>BL6</f>
        <v>3</v>
      </c>
      <c r="AQ15" s="371">
        <f>BK6</f>
        <v>0</v>
      </c>
      <c r="AR15" s="234">
        <v>1</v>
      </c>
      <c r="AS15" s="157"/>
      <c r="AT15" s="72">
        <v>1</v>
      </c>
      <c r="AU15" s="61">
        <f>BJ9</f>
        <v>60</v>
      </c>
      <c r="AV15" s="61">
        <f>BI9</f>
        <v>16</v>
      </c>
      <c r="AW15" s="371">
        <f>BL9</f>
        <v>3</v>
      </c>
      <c r="AX15" s="371">
        <f>BK9</f>
        <v>0</v>
      </c>
      <c r="AY15" s="234">
        <v>1</v>
      </c>
      <c r="AZ15" s="157"/>
      <c r="BA15" s="72">
        <v>1</v>
      </c>
      <c r="BB15" s="58">
        <f>BJ12</f>
        <v>29</v>
      </c>
      <c r="BC15" s="58">
        <f>BI12</f>
        <v>60</v>
      </c>
      <c r="BD15" s="371">
        <f>BL12</f>
        <v>0</v>
      </c>
      <c r="BE15" s="371">
        <f>BK12</f>
        <v>3</v>
      </c>
      <c r="BF15" s="234">
        <v>0</v>
      </c>
      <c r="BG15" s="157"/>
      <c r="BH15" s="331"/>
      <c r="BI15" s="332"/>
      <c r="BJ15" s="332"/>
      <c r="BK15" s="332"/>
      <c r="BL15" s="332"/>
      <c r="BM15" s="333"/>
      <c r="BN15" s="78"/>
      <c r="BO15" s="64"/>
      <c r="BP15" s="64"/>
    </row>
    <row r="16" spans="1:68" ht="15" customHeight="1">
      <c r="A16" s="62"/>
      <c r="B16" s="342"/>
      <c r="C16" s="73" t="s">
        <v>312</v>
      </c>
      <c r="D16" s="75">
        <v>2</v>
      </c>
      <c r="E16" s="59">
        <f>AA7</f>
        <v>60</v>
      </c>
      <c r="F16" s="59">
        <f>Z7</f>
        <v>52</v>
      </c>
      <c r="G16" s="372"/>
      <c r="H16" s="372"/>
      <c r="I16" s="347"/>
      <c r="J16" s="54"/>
      <c r="K16" s="75">
        <v>2</v>
      </c>
      <c r="L16" s="59">
        <f>AA10</f>
        <v>60</v>
      </c>
      <c r="M16" s="59">
        <f>Z10</f>
        <v>52</v>
      </c>
      <c r="N16" s="372"/>
      <c r="O16" s="372"/>
      <c r="P16" s="347"/>
      <c r="Q16" s="54"/>
      <c r="R16" s="75">
        <v>2</v>
      </c>
      <c r="S16" s="59">
        <f>AA13</f>
        <v>40</v>
      </c>
      <c r="T16" s="59">
        <f>Z13</f>
        <v>60</v>
      </c>
      <c r="U16" s="372"/>
      <c r="V16" s="372"/>
      <c r="W16" s="347"/>
      <c r="X16" s="54"/>
      <c r="Y16" s="334"/>
      <c r="Z16" s="335"/>
      <c r="AA16" s="335"/>
      <c r="AB16" s="335"/>
      <c r="AC16" s="335"/>
      <c r="AD16" s="336"/>
      <c r="AE16" s="78"/>
      <c r="AF16" s="64"/>
      <c r="AG16" s="64"/>
      <c r="AH16" s="64"/>
      <c r="AI16" s="64"/>
      <c r="AJ16" s="62"/>
      <c r="AK16" s="342"/>
      <c r="AL16" s="73" t="s">
        <v>336</v>
      </c>
      <c r="AM16" s="75">
        <v>2</v>
      </c>
      <c r="AN16" s="59">
        <f>BJ7</f>
        <v>60</v>
      </c>
      <c r="AO16" s="59">
        <f>BI7</f>
        <v>34</v>
      </c>
      <c r="AP16" s="372"/>
      <c r="AQ16" s="372"/>
      <c r="AR16" s="347"/>
      <c r="AS16" s="157"/>
      <c r="AT16" s="75">
        <v>2</v>
      </c>
      <c r="AU16" s="59">
        <f>BJ10</f>
        <v>60</v>
      </c>
      <c r="AV16" s="59">
        <f>BI10</f>
        <v>36</v>
      </c>
      <c r="AW16" s="372"/>
      <c r="AX16" s="372"/>
      <c r="AY16" s="347"/>
      <c r="AZ16" s="157"/>
      <c r="BA16" s="75">
        <v>2</v>
      </c>
      <c r="BB16" s="59">
        <f>BJ13</f>
        <v>17</v>
      </c>
      <c r="BC16" s="59">
        <f>BI13</f>
        <v>60</v>
      </c>
      <c r="BD16" s="372"/>
      <c r="BE16" s="372"/>
      <c r="BF16" s="347"/>
      <c r="BG16" s="157"/>
      <c r="BH16" s="334"/>
      <c r="BI16" s="335"/>
      <c r="BJ16" s="335"/>
      <c r="BK16" s="335"/>
      <c r="BL16" s="335"/>
      <c r="BM16" s="336"/>
      <c r="BN16" s="78"/>
      <c r="BO16" s="64"/>
      <c r="BP16" s="64"/>
    </row>
    <row r="17" spans="1:68" ht="15" customHeight="1" thickBot="1">
      <c r="A17" s="62"/>
      <c r="B17" s="343"/>
      <c r="C17" s="76"/>
      <c r="D17" s="75">
        <v>3</v>
      </c>
      <c r="E17" s="60">
        <f>AA8</f>
        <v>0</v>
      </c>
      <c r="F17" s="60">
        <f>Z8</f>
        <v>0</v>
      </c>
      <c r="G17" s="372"/>
      <c r="H17" s="372"/>
      <c r="I17" s="347"/>
      <c r="J17" s="54"/>
      <c r="K17" s="77">
        <v>3</v>
      </c>
      <c r="L17" s="60">
        <f>AA11</f>
        <v>60</v>
      </c>
      <c r="M17" s="60">
        <f>Z11</f>
        <v>38</v>
      </c>
      <c r="N17" s="373"/>
      <c r="O17" s="373"/>
      <c r="P17" s="235"/>
      <c r="Q17" s="54"/>
      <c r="R17" s="77">
        <v>3</v>
      </c>
      <c r="S17" s="60">
        <f>AA14</f>
        <v>43</v>
      </c>
      <c r="T17" s="60">
        <f>Z14</f>
        <v>60</v>
      </c>
      <c r="U17" s="373"/>
      <c r="V17" s="373"/>
      <c r="W17" s="235"/>
      <c r="X17" s="54"/>
      <c r="Y17" s="337"/>
      <c r="Z17" s="338"/>
      <c r="AA17" s="338"/>
      <c r="AB17" s="338"/>
      <c r="AC17" s="338"/>
      <c r="AD17" s="339"/>
      <c r="AE17" s="78"/>
      <c r="AF17" s="64"/>
      <c r="AG17" s="64"/>
      <c r="AH17" s="64"/>
      <c r="AI17" s="64"/>
      <c r="AJ17" s="62"/>
      <c r="AK17" s="343"/>
      <c r="AL17" s="76"/>
      <c r="AM17" s="75">
        <v>3</v>
      </c>
      <c r="AN17" s="60">
        <f>BJ8</f>
        <v>0</v>
      </c>
      <c r="AO17" s="60">
        <f>BI8</f>
        <v>0</v>
      </c>
      <c r="AP17" s="372"/>
      <c r="AQ17" s="372"/>
      <c r="AR17" s="347"/>
      <c r="AS17" s="157"/>
      <c r="AT17" s="77">
        <v>3</v>
      </c>
      <c r="AU17" s="60">
        <f>BJ11</f>
        <v>0</v>
      </c>
      <c r="AV17" s="60">
        <f>BI11</f>
        <v>0</v>
      </c>
      <c r="AW17" s="373"/>
      <c r="AX17" s="373"/>
      <c r="AY17" s="235"/>
      <c r="AZ17" s="157"/>
      <c r="BA17" s="77">
        <v>3</v>
      </c>
      <c r="BB17" s="60">
        <f>BJ14</f>
        <v>0</v>
      </c>
      <c r="BC17" s="60">
        <f>BI14</f>
        <v>0</v>
      </c>
      <c r="BD17" s="373"/>
      <c r="BE17" s="373"/>
      <c r="BF17" s="235"/>
      <c r="BG17" s="157"/>
      <c r="BH17" s="337"/>
      <c r="BI17" s="338"/>
      <c r="BJ17" s="338"/>
      <c r="BK17" s="338"/>
      <c r="BL17" s="338"/>
      <c r="BM17" s="339"/>
      <c r="BN17" s="78"/>
      <c r="BO17" s="64"/>
      <c r="BP17" s="64"/>
    </row>
    <row r="18" spans="1:68" ht="9.9499999999999993" customHeight="1">
      <c r="A18" s="62"/>
      <c r="B18" s="290"/>
      <c r="C18" s="291"/>
      <c r="D18" s="352"/>
      <c r="E18" s="354">
        <f>SUM(E6:E17)</f>
        <v>381</v>
      </c>
      <c r="F18" s="356">
        <f>SUM(F6:F17)</f>
        <v>312</v>
      </c>
      <c r="G18" s="354">
        <f>SUM(G6:G17)</f>
        <v>7</v>
      </c>
      <c r="H18" s="356">
        <f>SUM(H6:H17)</f>
        <v>2</v>
      </c>
      <c r="I18" s="358">
        <f>SUM(I6:I17)</f>
        <v>2</v>
      </c>
      <c r="J18" s="79"/>
      <c r="K18" s="352"/>
      <c r="L18" s="354">
        <f>SUM(L6:L17)</f>
        <v>429</v>
      </c>
      <c r="M18" s="356">
        <f>SUM(M6:M17)</f>
        <v>380</v>
      </c>
      <c r="N18" s="354">
        <f>SUM(N6:N17)</f>
        <v>7</v>
      </c>
      <c r="O18" s="356">
        <f>SUM(O6:O17)</f>
        <v>2</v>
      </c>
      <c r="P18" s="358">
        <f>SUM(P6:P17)</f>
        <v>3</v>
      </c>
      <c r="Q18" s="79"/>
      <c r="R18" s="352"/>
      <c r="S18" s="354">
        <f>SUM(S6:S17)</f>
        <v>300</v>
      </c>
      <c r="T18" s="356">
        <f>SUM(T6:T17)</f>
        <v>409</v>
      </c>
      <c r="U18" s="354">
        <f>SUM(U6:U17)</f>
        <v>1</v>
      </c>
      <c r="V18" s="356">
        <f>SUM(V6:V17)</f>
        <v>8</v>
      </c>
      <c r="W18" s="358">
        <f>SUM(W6:W17)</f>
        <v>0</v>
      </c>
      <c r="X18" s="79"/>
      <c r="Y18" s="352"/>
      <c r="Z18" s="354">
        <f>SUM(Z6:Z17)</f>
        <v>417</v>
      </c>
      <c r="AA18" s="356">
        <f>SUM(AA6:AA17)</f>
        <v>426</v>
      </c>
      <c r="AB18" s="354">
        <f>SUM(AB6:AB17)</f>
        <v>3</v>
      </c>
      <c r="AC18" s="356">
        <f>SUM(AC6:AC17)</f>
        <v>6</v>
      </c>
      <c r="AD18" s="358">
        <f>SUM(AD6:AD17)</f>
        <v>1</v>
      </c>
      <c r="AE18" s="79"/>
      <c r="AF18" s="64"/>
      <c r="AG18" s="64"/>
      <c r="AH18" s="64"/>
      <c r="AI18" s="64"/>
      <c r="AJ18" s="62"/>
      <c r="AK18" s="290"/>
      <c r="AL18" s="291"/>
      <c r="AM18" s="352"/>
      <c r="AN18" s="354">
        <f>SUM(AN6:AN17)</f>
        <v>421</v>
      </c>
      <c r="AO18" s="356">
        <f>SUM(AO6:AO17)</f>
        <v>348</v>
      </c>
      <c r="AP18" s="354">
        <f>SUM(AP6:AP17)</f>
        <v>7</v>
      </c>
      <c r="AQ18" s="356">
        <f>SUM(AQ6:AQ17)</f>
        <v>2</v>
      </c>
      <c r="AR18" s="358">
        <f>SUM(AR6:AR17)</f>
        <v>3</v>
      </c>
      <c r="AS18" s="54"/>
      <c r="AT18" s="352"/>
      <c r="AU18" s="354">
        <f>SUM(AU6:AU17)</f>
        <v>389</v>
      </c>
      <c r="AV18" s="356">
        <f>SUM(AV6:AV17)</f>
        <v>271</v>
      </c>
      <c r="AW18" s="354">
        <f>SUM(AW6:AW17)</f>
        <v>7</v>
      </c>
      <c r="AX18" s="356">
        <f>SUM(AX6:AX17)</f>
        <v>2</v>
      </c>
      <c r="AY18" s="358">
        <f>SUM(AY6:AY17)</f>
        <v>2</v>
      </c>
      <c r="AZ18" s="54"/>
      <c r="BA18" s="352"/>
      <c r="BB18" s="354">
        <f>SUM(BB6:BB17)</f>
        <v>255</v>
      </c>
      <c r="BC18" s="356">
        <f>SUM(BC6:BC17)</f>
        <v>402</v>
      </c>
      <c r="BD18" s="354">
        <f>SUM(BD6:BD17)</f>
        <v>1</v>
      </c>
      <c r="BE18" s="356">
        <f>SUM(BE6:BE17)</f>
        <v>8</v>
      </c>
      <c r="BF18" s="358">
        <f>SUM(BF6:BF17)</f>
        <v>0</v>
      </c>
      <c r="BG18" s="54"/>
      <c r="BH18" s="352"/>
      <c r="BI18" s="354">
        <f>SUM(BI6:BI17)</f>
        <v>242</v>
      </c>
      <c r="BJ18" s="356">
        <f>SUM(BJ6:BJ17)</f>
        <v>286</v>
      </c>
      <c r="BK18" s="354">
        <f>SUM(BK6:BK17)</f>
        <v>3</v>
      </c>
      <c r="BL18" s="356">
        <f>SUM(BL6:BL17)</f>
        <v>6</v>
      </c>
      <c r="BM18" s="358">
        <f>SUM(BM6:BM17)</f>
        <v>1</v>
      </c>
      <c r="BN18" s="79"/>
      <c r="BO18" s="64"/>
      <c r="BP18" s="64"/>
    </row>
    <row r="19" spans="1:68" ht="9.9499999999999993" customHeight="1">
      <c r="A19" s="62"/>
      <c r="B19" s="292"/>
      <c r="C19" s="293"/>
      <c r="D19" s="353"/>
      <c r="E19" s="355"/>
      <c r="F19" s="357"/>
      <c r="G19" s="355"/>
      <c r="H19" s="357"/>
      <c r="I19" s="359"/>
      <c r="J19" s="79"/>
      <c r="K19" s="353"/>
      <c r="L19" s="355"/>
      <c r="M19" s="357"/>
      <c r="N19" s="355"/>
      <c r="O19" s="357"/>
      <c r="P19" s="359"/>
      <c r="Q19" s="79"/>
      <c r="R19" s="353"/>
      <c r="S19" s="355"/>
      <c r="T19" s="357"/>
      <c r="U19" s="355"/>
      <c r="V19" s="357"/>
      <c r="W19" s="359"/>
      <c r="X19" s="79"/>
      <c r="Y19" s="353"/>
      <c r="Z19" s="355"/>
      <c r="AA19" s="357"/>
      <c r="AB19" s="355"/>
      <c r="AC19" s="357"/>
      <c r="AD19" s="359"/>
      <c r="AE19" s="79"/>
      <c r="AF19" s="64"/>
      <c r="AG19" s="64"/>
      <c r="AH19" s="64"/>
      <c r="AI19" s="64"/>
      <c r="AJ19" s="62"/>
      <c r="AK19" s="292"/>
      <c r="AL19" s="293"/>
      <c r="AM19" s="353"/>
      <c r="AN19" s="355"/>
      <c r="AO19" s="357"/>
      <c r="AP19" s="355"/>
      <c r="AQ19" s="357"/>
      <c r="AR19" s="359"/>
      <c r="AS19" s="54"/>
      <c r="AT19" s="353"/>
      <c r="AU19" s="355"/>
      <c r="AV19" s="357"/>
      <c r="AW19" s="355"/>
      <c r="AX19" s="357"/>
      <c r="AY19" s="359"/>
      <c r="AZ19" s="54"/>
      <c r="BA19" s="353"/>
      <c r="BB19" s="355"/>
      <c r="BC19" s="357"/>
      <c r="BD19" s="355"/>
      <c r="BE19" s="357"/>
      <c r="BF19" s="359"/>
      <c r="BG19" s="54"/>
      <c r="BH19" s="353"/>
      <c r="BI19" s="355"/>
      <c r="BJ19" s="357"/>
      <c r="BK19" s="355"/>
      <c r="BL19" s="357"/>
      <c r="BM19" s="359"/>
      <c r="BN19" s="79"/>
      <c r="BO19" s="64"/>
      <c r="BP19" s="64"/>
    </row>
    <row r="20" spans="1:68" ht="15" customHeight="1">
      <c r="A20" s="62"/>
      <c r="B20" s="292"/>
      <c r="C20" s="293"/>
      <c r="D20" s="364" t="s">
        <v>7</v>
      </c>
      <c r="E20" s="366">
        <f>IFERROR(E18/F18-0.0005,"")</f>
        <v>1.2206538461538463</v>
      </c>
      <c r="F20" s="367"/>
      <c r="G20" s="360" t="s">
        <v>6</v>
      </c>
      <c r="H20" s="362">
        <v>2</v>
      </c>
      <c r="I20" s="362"/>
      <c r="J20" s="80"/>
      <c r="K20" s="374" t="s">
        <v>7</v>
      </c>
      <c r="L20" s="366">
        <f>IFERROR(L18/M18-0.0005,"")</f>
        <v>1.1284473684210528</v>
      </c>
      <c r="M20" s="367"/>
      <c r="N20" s="360" t="s">
        <v>6</v>
      </c>
      <c r="O20" s="362">
        <v>1</v>
      </c>
      <c r="P20" s="362"/>
      <c r="Q20" s="80"/>
      <c r="R20" s="364" t="s">
        <v>7</v>
      </c>
      <c r="S20" s="366">
        <f>IFERROR(S18/T18-0.0005,"")</f>
        <v>0.73299633251833751</v>
      </c>
      <c r="T20" s="367"/>
      <c r="U20" s="360" t="s">
        <v>6</v>
      </c>
      <c r="V20" s="362">
        <v>4</v>
      </c>
      <c r="W20" s="362"/>
      <c r="X20" s="80"/>
      <c r="Y20" s="364" t="s">
        <v>7</v>
      </c>
      <c r="Z20" s="366">
        <f>IFERROR(Z18/AA18-0.0005,"")</f>
        <v>0.9783732394366198</v>
      </c>
      <c r="AA20" s="367"/>
      <c r="AB20" s="360" t="s">
        <v>6</v>
      </c>
      <c r="AC20" s="362">
        <v>3</v>
      </c>
      <c r="AD20" s="362"/>
      <c r="AE20" s="80"/>
      <c r="AF20" s="64"/>
      <c r="AG20" s="64"/>
      <c r="AH20" s="64"/>
      <c r="AI20" s="64"/>
      <c r="AJ20" s="62"/>
      <c r="AK20" s="292"/>
      <c r="AL20" s="293"/>
      <c r="AM20" s="364" t="s">
        <v>7</v>
      </c>
      <c r="AN20" s="366">
        <f>IFERROR(AN18/AO18-0.0005,"")</f>
        <v>1.2092701149425289</v>
      </c>
      <c r="AO20" s="367"/>
      <c r="AP20" s="360" t="s">
        <v>6</v>
      </c>
      <c r="AQ20" s="362">
        <v>1</v>
      </c>
      <c r="AR20" s="362"/>
      <c r="AS20" s="80"/>
      <c r="AT20" s="374" t="s">
        <v>7</v>
      </c>
      <c r="AU20" s="366">
        <f>IFERROR(AU18/AV18-0.0005,"")</f>
        <v>1.4349243542435426</v>
      </c>
      <c r="AV20" s="367"/>
      <c r="AW20" s="360" t="s">
        <v>6</v>
      </c>
      <c r="AX20" s="362">
        <v>2</v>
      </c>
      <c r="AY20" s="362"/>
      <c r="AZ20" s="80"/>
      <c r="BA20" s="364" t="s">
        <v>7</v>
      </c>
      <c r="BB20" s="366">
        <f>IFERROR(BB18/BC18-0.0005,"")</f>
        <v>0.63382835820895533</v>
      </c>
      <c r="BC20" s="367"/>
      <c r="BD20" s="360" t="s">
        <v>6</v>
      </c>
      <c r="BE20" s="362">
        <v>4</v>
      </c>
      <c r="BF20" s="362"/>
      <c r="BG20" s="80"/>
      <c r="BH20" s="364" t="s">
        <v>7</v>
      </c>
      <c r="BI20" s="366">
        <f>IFERROR(BI18/BJ18-0.0005,"")</f>
        <v>0.8456538461538462</v>
      </c>
      <c r="BJ20" s="367"/>
      <c r="BK20" s="360" t="s">
        <v>6</v>
      </c>
      <c r="BL20" s="362">
        <v>3</v>
      </c>
      <c r="BM20" s="362"/>
      <c r="BN20" s="80"/>
      <c r="BO20" s="64"/>
      <c r="BP20" s="64"/>
    </row>
    <row r="21" spans="1:68" ht="15" customHeight="1">
      <c r="A21" s="62"/>
      <c r="B21" s="292"/>
      <c r="C21" s="293"/>
      <c r="D21" s="365"/>
      <c r="E21" s="368"/>
      <c r="F21" s="369"/>
      <c r="G21" s="361"/>
      <c r="H21" s="363"/>
      <c r="I21" s="363"/>
      <c r="J21" s="81"/>
      <c r="K21" s="375"/>
      <c r="L21" s="368"/>
      <c r="M21" s="369"/>
      <c r="N21" s="361"/>
      <c r="O21" s="363"/>
      <c r="P21" s="363"/>
      <c r="Q21" s="81"/>
      <c r="R21" s="365"/>
      <c r="S21" s="368"/>
      <c r="T21" s="369"/>
      <c r="U21" s="361"/>
      <c r="V21" s="363"/>
      <c r="W21" s="363"/>
      <c r="X21" s="81"/>
      <c r="Y21" s="365"/>
      <c r="Z21" s="368"/>
      <c r="AA21" s="369"/>
      <c r="AB21" s="361"/>
      <c r="AC21" s="363"/>
      <c r="AD21" s="363"/>
      <c r="AE21" s="80"/>
      <c r="AF21" s="64"/>
      <c r="AG21" s="64"/>
      <c r="AH21" s="64"/>
      <c r="AI21" s="64"/>
      <c r="AJ21" s="62"/>
      <c r="AK21" s="292"/>
      <c r="AL21" s="293"/>
      <c r="AM21" s="365"/>
      <c r="AN21" s="368"/>
      <c r="AO21" s="369"/>
      <c r="AP21" s="361"/>
      <c r="AQ21" s="363"/>
      <c r="AR21" s="363"/>
      <c r="AS21" s="81"/>
      <c r="AT21" s="375"/>
      <c r="AU21" s="368"/>
      <c r="AV21" s="369"/>
      <c r="AW21" s="361"/>
      <c r="AX21" s="363"/>
      <c r="AY21" s="363"/>
      <c r="AZ21" s="81"/>
      <c r="BA21" s="365"/>
      <c r="BB21" s="368"/>
      <c r="BC21" s="369"/>
      <c r="BD21" s="361"/>
      <c r="BE21" s="363"/>
      <c r="BF21" s="363"/>
      <c r="BG21" s="81"/>
      <c r="BH21" s="365"/>
      <c r="BI21" s="368"/>
      <c r="BJ21" s="369"/>
      <c r="BK21" s="361"/>
      <c r="BL21" s="363"/>
      <c r="BM21" s="363"/>
      <c r="BN21" s="81"/>
      <c r="BO21" s="64"/>
      <c r="BP21" s="64"/>
    </row>
    <row r="22" spans="1:68" ht="15" customHeight="1" thickBot="1">
      <c r="A22" s="62"/>
      <c r="B22" s="294"/>
      <c r="C22" s="295"/>
      <c r="D22" s="377"/>
      <c r="E22" s="378"/>
      <c r="F22" s="378"/>
      <c r="G22" s="378"/>
      <c r="H22" s="378"/>
      <c r="I22" s="378"/>
      <c r="J22" s="82"/>
      <c r="K22" s="379"/>
      <c r="L22" s="378"/>
      <c r="M22" s="378"/>
      <c r="N22" s="378"/>
      <c r="O22" s="378"/>
      <c r="P22" s="378"/>
      <c r="Q22" s="82"/>
      <c r="R22" s="379"/>
      <c r="S22" s="378"/>
      <c r="T22" s="378"/>
      <c r="U22" s="378"/>
      <c r="V22" s="378"/>
      <c r="W22" s="378"/>
      <c r="X22" s="82"/>
      <c r="Y22" s="379"/>
      <c r="Z22" s="378"/>
      <c r="AA22" s="378"/>
      <c r="AB22" s="378"/>
      <c r="AC22" s="378"/>
      <c r="AD22" s="378"/>
      <c r="AE22" s="114"/>
      <c r="AF22" s="64"/>
      <c r="AG22" s="64"/>
      <c r="AH22" s="64"/>
      <c r="AI22" s="64"/>
      <c r="AJ22" s="62"/>
      <c r="AK22" s="294"/>
      <c r="AL22" s="295"/>
      <c r="AM22" s="377"/>
      <c r="AN22" s="378"/>
      <c r="AO22" s="378"/>
      <c r="AP22" s="378"/>
      <c r="AQ22" s="378"/>
      <c r="AR22" s="378"/>
      <c r="AS22" s="82"/>
      <c r="AT22" s="379"/>
      <c r="AU22" s="378"/>
      <c r="AV22" s="378"/>
      <c r="AW22" s="378"/>
      <c r="AX22" s="378"/>
      <c r="AY22" s="378"/>
      <c r="AZ22" s="82"/>
      <c r="BA22" s="379"/>
      <c r="BB22" s="378"/>
      <c r="BC22" s="378"/>
      <c r="BD22" s="378"/>
      <c r="BE22" s="378"/>
      <c r="BF22" s="378"/>
      <c r="BG22" s="82"/>
      <c r="BH22" s="379"/>
      <c r="BI22" s="378"/>
      <c r="BJ22" s="378"/>
      <c r="BK22" s="378"/>
      <c r="BL22" s="378"/>
      <c r="BM22" s="378"/>
      <c r="BN22" s="83"/>
      <c r="BO22" s="64"/>
      <c r="BP22" s="64"/>
    </row>
    <row r="23" spans="1:68" ht="15" customHeight="1">
      <c r="A23" s="62"/>
      <c r="B23" s="62"/>
      <c r="C23" s="62"/>
      <c r="D23" s="63"/>
      <c r="E23" s="62"/>
      <c r="F23" s="62"/>
      <c r="G23" s="62"/>
      <c r="H23" s="62"/>
      <c r="I23" s="62"/>
      <c r="J23" s="62"/>
      <c r="K23" s="63"/>
      <c r="L23" s="62"/>
      <c r="M23" s="62"/>
      <c r="N23" s="62"/>
      <c r="O23" s="62"/>
      <c r="P23" s="62"/>
      <c r="Q23" s="62"/>
      <c r="R23" s="63"/>
      <c r="S23" s="62"/>
      <c r="T23" s="62"/>
      <c r="U23" s="62"/>
      <c r="V23" s="62"/>
      <c r="W23" s="62"/>
      <c r="X23" s="62"/>
      <c r="Y23" s="63"/>
      <c r="Z23" s="62"/>
      <c r="AA23" s="62"/>
      <c r="AB23" s="62"/>
      <c r="AC23" s="62"/>
      <c r="AD23" s="62"/>
      <c r="AE23" s="62"/>
      <c r="AF23" s="64"/>
      <c r="AG23" s="64"/>
      <c r="AH23" s="64"/>
      <c r="AI23" s="64"/>
      <c r="AJ23" s="62"/>
      <c r="AK23" s="62"/>
      <c r="AL23" s="62"/>
      <c r="AM23" s="63"/>
      <c r="AN23" s="62"/>
      <c r="AO23" s="62"/>
      <c r="AP23" s="62"/>
      <c r="AQ23" s="62"/>
      <c r="AR23" s="62"/>
      <c r="AS23" s="62"/>
      <c r="AT23" s="63"/>
      <c r="AU23" s="62"/>
      <c r="AV23" s="62"/>
      <c r="AW23" s="62"/>
      <c r="AX23" s="62"/>
      <c r="AY23" s="62"/>
      <c r="AZ23" s="62"/>
      <c r="BA23" s="63"/>
      <c r="BB23" s="62"/>
      <c r="BC23" s="62"/>
      <c r="BD23" s="62"/>
      <c r="BE23" s="62"/>
      <c r="BF23" s="62"/>
      <c r="BG23" s="62"/>
      <c r="BH23" s="63"/>
      <c r="BI23" s="62"/>
      <c r="BJ23" s="62"/>
      <c r="BK23" s="62"/>
      <c r="BL23" s="62"/>
      <c r="BM23" s="62"/>
      <c r="BN23" s="62"/>
      <c r="BO23" s="64"/>
      <c r="BP23" s="64"/>
    </row>
    <row r="24" spans="1:68" s="1" customFormat="1" ht="15" customHeight="1">
      <c r="A24" s="62"/>
      <c r="B24" s="62"/>
      <c r="C24" s="62"/>
      <c r="D24" s="63"/>
      <c r="E24" s="62"/>
      <c r="F24" s="62"/>
      <c r="G24" s="62"/>
      <c r="H24" s="62"/>
      <c r="I24" s="62"/>
      <c r="J24" s="62"/>
      <c r="K24" s="63"/>
      <c r="L24" s="62"/>
      <c r="M24" s="62"/>
      <c r="N24" s="62"/>
      <c r="O24" s="62"/>
      <c r="P24" s="62"/>
      <c r="Q24" s="62"/>
      <c r="R24" s="63"/>
      <c r="S24" s="62"/>
      <c r="T24" s="62"/>
      <c r="U24" s="62"/>
      <c r="V24" s="62"/>
      <c r="W24" s="62"/>
      <c r="X24" s="62"/>
      <c r="Y24" s="63"/>
      <c r="Z24" s="62"/>
      <c r="AA24" s="62"/>
      <c r="AB24" s="62"/>
      <c r="AC24" s="62"/>
      <c r="AD24" s="62"/>
      <c r="AE24" s="62"/>
      <c r="AF24" s="64"/>
      <c r="AG24" s="64"/>
      <c r="AH24" s="64"/>
      <c r="AI24" s="64"/>
      <c r="AJ24" s="62"/>
      <c r="AK24" s="62"/>
      <c r="AL24" s="62"/>
      <c r="AM24" s="63"/>
      <c r="AN24" s="62"/>
      <c r="AO24" s="62"/>
      <c r="AP24" s="62"/>
      <c r="AQ24" s="62"/>
      <c r="AR24" s="62"/>
      <c r="AS24" s="62"/>
      <c r="AT24" s="63"/>
      <c r="AU24" s="62"/>
      <c r="AV24" s="62"/>
      <c r="AW24" s="62"/>
      <c r="AX24" s="62"/>
      <c r="AY24" s="62"/>
      <c r="AZ24" s="62"/>
      <c r="BA24" s="63"/>
      <c r="BB24" s="62"/>
      <c r="BC24" s="62"/>
      <c r="BD24" s="62"/>
      <c r="BE24" s="62"/>
      <c r="BF24" s="62"/>
      <c r="BG24" s="62"/>
      <c r="BH24" s="63"/>
      <c r="BI24" s="62"/>
      <c r="BJ24" s="62"/>
      <c r="BK24" s="62"/>
      <c r="BL24" s="62"/>
      <c r="BM24" s="62"/>
      <c r="BN24" s="62"/>
      <c r="BO24" s="64"/>
      <c r="BP24" s="64"/>
    </row>
    <row r="25" spans="1:68" s="1" customFormat="1" ht="15" customHeight="1">
      <c r="A25" s="62"/>
      <c r="B25" s="62"/>
      <c r="C25" s="62"/>
      <c r="D25" s="63"/>
      <c r="E25" s="62"/>
      <c r="F25" s="62"/>
      <c r="G25" s="62"/>
      <c r="H25" s="62"/>
      <c r="I25" s="62"/>
      <c r="J25" s="62"/>
      <c r="K25" s="63"/>
      <c r="L25" s="62"/>
      <c r="M25" s="62"/>
      <c r="N25" s="62"/>
      <c r="O25" s="62"/>
      <c r="P25" s="62"/>
      <c r="Q25" s="62"/>
      <c r="R25" s="63"/>
      <c r="S25" s="62"/>
      <c r="T25" s="62"/>
      <c r="U25" s="62"/>
      <c r="V25" s="62"/>
      <c r="W25" s="62"/>
      <c r="X25" s="62"/>
      <c r="Y25" s="63"/>
      <c r="Z25" s="62"/>
      <c r="AA25" s="62"/>
      <c r="AB25" s="62"/>
      <c r="AC25" s="62"/>
      <c r="AD25" s="62"/>
      <c r="AE25" s="62"/>
      <c r="AF25" s="64"/>
      <c r="AG25" s="64"/>
      <c r="AH25" s="64"/>
      <c r="AI25" s="64"/>
      <c r="AJ25" s="62"/>
      <c r="AK25" s="62"/>
      <c r="AL25" s="62"/>
      <c r="AM25" s="63"/>
      <c r="AN25" s="62"/>
      <c r="AO25" s="62"/>
      <c r="AP25" s="62"/>
      <c r="AQ25" s="62"/>
      <c r="AR25" s="62"/>
      <c r="AS25" s="62"/>
      <c r="AT25" s="63"/>
      <c r="AU25" s="62"/>
      <c r="AV25" s="62"/>
      <c r="AW25" s="62"/>
      <c r="AX25" s="62"/>
      <c r="AY25" s="62"/>
      <c r="AZ25" s="62"/>
      <c r="BA25" s="63"/>
      <c r="BB25" s="62"/>
      <c r="BC25" s="62"/>
      <c r="BD25" s="62"/>
      <c r="BE25" s="62"/>
      <c r="BF25" s="62"/>
      <c r="BG25" s="62"/>
      <c r="BH25" s="63"/>
      <c r="BI25" s="62"/>
      <c r="BJ25" s="62"/>
      <c r="BK25" s="62"/>
      <c r="BL25" s="62"/>
      <c r="BM25" s="62"/>
      <c r="BN25" s="62"/>
      <c r="BO25" s="64"/>
      <c r="BP25" s="64"/>
    </row>
    <row r="26" spans="1:68" s="1" customFormat="1" ht="15" customHeight="1">
      <c r="A26" s="62"/>
      <c r="B26" s="62"/>
      <c r="C26" s="62"/>
      <c r="D26" s="63"/>
      <c r="E26" s="62"/>
      <c r="F26" s="62"/>
      <c r="G26" s="62"/>
      <c r="H26" s="62"/>
      <c r="I26" s="62"/>
      <c r="J26" s="62"/>
      <c r="K26" s="63"/>
      <c r="L26" s="62"/>
      <c r="M26" s="62"/>
      <c r="N26" s="62"/>
      <c r="O26" s="62"/>
      <c r="P26" s="62"/>
      <c r="Q26" s="62"/>
      <c r="R26" s="63"/>
      <c r="S26" s="62"/>
      <c r="T26" s="62"/>
      <c r="U26" s="62"/>
      <c r="V26" s="62"/>
      <c r="W26" s="62"/>
      <c r="X26" s="62"/>
      <c r="Y26" s="63"/>
      <c r="Z26" s="62"/>
      <c r="AA26" s="62"/>
      <c r="AB26" s="62"/>
      <c r="AC26" s="62"/>
      <c r="AD26" s="62"/>
      <c r="AE26" s="62"/>
      <c r="AF26" s="64"/>
      <c r="AG26" s="64"/>
      <c r="AH26" s="64"/>
      <c r="AI26" s="64"/>
      <c r="AJ26" s="62"/>
      <c r="AK26" s="62"/>
      <c r="AL26" s="62"/>
      <c r="AM26" s="63"/>
      <c r="AN26" s="62"/>
      <c r="AO26" s="62"/>
      <c r="AP26" s="62"/>
      <c r="AQ26" s="62"/>
      <c r="AR26" s="62"/>
      <c r="AS26" s="62"/>
      <c r="AT26" s="63"/>
      <c r="AU26" s="62"/>
      <c r="AV26" s="62"/>
      <c r="AW26" s="62"/>
      <c r="AX26" s="62"/>
      <c r="AY26" s="62"/>
      <c r="AZ26" s="62"/>
      <c r="BA26" s="63"/>
      <c r="BB26" s="62"/>
      <c r="BC26" s="62"/>
      <c r="BD26" s="62"/>
      <c r="BE26" s="62"/>
      <c r="BF26" s="62"/>
      <c r="BG26" s="62"/>
      <c r="BH26" s="63"/>
      <c r="BI26" s="62"/>
      <c r="BJ26" s="62"/>
      <c r="BK26" s="62"/>
      <c r="BL26" s="62"/>
      <c r="BM26" s="62"/>
      <c r="BN26" s="62"/>
      <c r="BO26" s="64"/>
      <c r="BP26" s="64"/>
    </row>
    <row r="27" spans="1:68" s="1" customFormat="1" ht="15" customHeight="1">
      <c r="A27" s="62"/>
      <c r="B27" s="62"/>
      <c r="C27" s="62"/>
      <c r="D27" s="63"/>
      <c r="E27" s="62"/>
      <c r="F27" s="62"/>
      <c r="G27" s="62"/>
      <c r="H27" s="62"/>
      <c r="I27" s="62"/>
      <c r="J27" s="62"/>
      <c r="K27" s="63"/>
      <c r="L27" s="62"/>
      <c r="M27" s="62"/>
      <c r="N27" s="62"/>
      <c r="O27" s="62"/>
      <c r="P27" s="62"/>
      <c r="Q27" s="62"/>
      <c r="R27" s="63"/>
      <c r="S27" s="62"/>
      <c r="T27" s="62"/>
      <c r="U27" s="62"/>
      <c r="V27" s="62"/>
      <c r="W27" s="62"/>
      <c r="X27" s="62"/>
      <c r="Y27" s="63"/>
      <c r="Z27" s="62"/>
      <c r="AA27" s="62"/>
      <c r="AB27" s="62"/>
      <c r="AC27" s="62"/>
      <c r="AD27" s="62"/>
      <c r="AE27" s="62"/>
      <c r="AF27" s="64"/>
      <c r="AG27" s="64"/>
      <c r="AH27" s="64"/>
      <c r="AI27" s="64"/>
      <c r="AJ27" s="62"/>
      <c r="AK27" s="62"/>
      <c r="AL27" s="62"/>
      <c r="AM27" s="63"/>
      <c r="AN27" s="62"/>
      <c r="AO27" s="62"/>
      <c r="AP27" s="62"/>
      <c r="AQ27" s="62"/>
      <c r="AR27" s="62"/>
      <c r="AS27" s="62"/>
      <c r="AT27" s="63"/>
      <c r="AU27" s="62"/>
      <c r="AV27" s="62"/>
      <c r="AW27" s="62"/>
      <c r="AX27" s="62"/>
      <c r="AY27" s="62"/>
      <c r="AZ27" s="62"/>
      <c r="BA27" s="63"/>
      <c r="BB27" s="62"/>
      <c r="BC27" s="62"/>
      <c r="BD27" s="62"/>
      <c r="BE27" s="62"/>
      <c r="BF27" s="62"/>
      <c r="BG27" s="62"/>
      <c r="BH27" s="63"/>
      <c r="BI27" s="62"/>
      <c r="BJ27" s="62"/>
      <c r="BK27" s="62"/>
      <c r="BL27" s="62"/>
      <c r="BM27" s="62"/>
      <c r="BN27" s="62"/>
      <c r="BO27" s="64"/>
      <c r="BP27" s="64"/>
    </row>
    <row r="28" spans="1:68" s="1" customFormat="1" ht="15" customHeight="1">
      <c r="A28" s="62"/>
      <c r="B28" s="62"/>
      <c r="C28" s="62"/>
      <c r="D28" s="63"/>
      <c r="E28" s="62"/>
      <c r="F28" s="62"/>
      <c r="G28" s="62"/>
      <c r="H28" s="62"/>
      <c r="I28" s="62"/>
      <c r="J28" s="62"/>
      <c r="K28" s="63"/>
      <c r="L28" s="62"/>
      <c r="M28" s="62"/>
      <c r="N28" s="62"/>
      <c r="O28" s="62"/>
      <c r="P28" s="62"/>
      <c r="Q28" s="62"/>
      <c r="R28" s="63"/>
      <c r="S28" s="62"/>
      <c r="T28" s="62"/>
      <c r="U28" s="62"/>
      <c r="V28" s="62"/>
      <c r="W28" s="62"/>
      <c r="X28" s="62"/>
      <c r="Y28" s="63"/>
      <c r="Z28" s="62"/>
      <c r="AA28" s="62"/>
      <c r="AB28" s="62"/>
      <c r="AC28" s="62"/>
      <c r="AD28" s="62"/>
      <c r="AE28" s="62"/>
      <c r="AF28" s="64"/>
      <c r="AG28" s="64"/>
      <c r="AH28" s="64"/>
      <c r="AI28" s="64"/>
      <c r="AJ28" s="62"/>
      <c r="AK28" s="62"/>
      <c r="AL28" s="62"/>
      <c r="AM28" s="63"/>
      <c r="AN28" s="62"/>
      <c r="AO28" s="62"/>
      <c r="AP28" s="62"/>
      <c r="AQ28" s="62"/>
      <c r="AR28" s="62"/>
      <c r="AS28" s="62"/>
      <c r="AT28" s="63"/>
      <c r="AU28" s="62"/>
      <c r="AV28" s="62"/>
      <c r="AW28" s="62"/>
      <c r="AX28" s="62"/>
      <c r="AY28" s="62"/>
      <c r="AZ28" s="62"/>
      <c r="BA28" s="63"/>
      <c r="BB28" s="62"/>
      <c r="BC28" s="62"/>
      <c r="BD28" s="62"/>
      <c r="BE28" s="62"/>
      <c r="BF28" s="62"/>
      <c r="BG28" s="62"/>
      <c r="BH28" s="63"/>
      <c r="BI28" s="62"/>
      <c r="BJ28" s="62"/>
      <c r="BK28" s="62"/>
      <c r="BL28" s="62"/>
      <c r="BM28" s="62"/>
      <c r="BN28" s="62"/>
      <c r="BO28" s="64"/>
      <c r="BP28" s="64"/>
    </row>
    <row r="29" spans="1:68" s="1" customFormat="1" ht="15" customHeight="1">
      <c r="A29" s="62"/>
      <c r="B29" s="62"/>
      <c r="C29" s="62"/>
      <c r="D29" s="63"/>
      <c r="E29" s="62"/>
      <c r="F29" s="62"/>
      <c r="G29" s="62"/>
      <c r="H29" s="62"/>
      <c r="I29" s="62"/>
      <c r="J29" s="62"/>
      <c r="K29" s="63"/>
      <c r="L29" s="62"/>
      <c r="M29" s="62"/>
      <c r="N29" s="62"/>
      <c r="O29" s="62"/>
      <c r="P29" s="62"/>
      <c r="Q29" s="62"/>
      <c r="R29" s="63"/>
      <c r="S29" s="62"/>
      <c r="T29" s="62"/>
      <c r="U29" s="62"/>
      <c r="V29" s="62"/>
      <c r="W29" s="62"/>
      <c r="X29" s="62"/>
      <c r="Y29" s="63"/>
      <c r="Z29" s="62"/>
      <c r="AA29" s="62"/>
      <c r="AB29" s="62"/>
      <c r="AC29" s="62"/>
      <c r="AD29" s="62"/>
      <c r="AE29" s="62"/>
      <c r="AF29" s="64"/>
      <c r="AG29" s="64"/>
      <c r="AH29" s="64"/>
      <c r="AI29" s="64"/>
      <c r="AJ29" s="62"/>
      <c r="AK29" s="62"/>
      <c r="AL29" s="62"/>
      <c r="AM29" s="63"/>
      <c r="AN29" s="62"/>
      <c r="AO29" s="62"/>
      <c r="AP29" s="62"/>
      <c r="AQ29" s="62"/>
      <c r="AR29" s="62"/>
      <c r="AS29" s="62"/>
      <c r="AT29" s="63"/>
      <c r="AU29" s="62"/>
      <c r="AV29" s="62"/>
      <c r="AW29" s="62"/>
      <c r="AX29" s="62"/>
      <c r="AY29" s="62"/>
      <c r="AZ29" s="62"/>
      <c r="BA29" s="63"/>
      <c r="BB29" s="62"/>
      <c r="BC29" s="62"/>
      <c r="BD29" s="62"/>
      <c r="BE29" s="62"/>
      <c r="BF29" s="62"/>
      <c r="BG29" s="62"/>
      <c r="BH29" s="63"/>
      <c r="BI29" s="62"/>
      <c r="BJ29" s="62"/>
      <c r="BK29" s="62"/>
      <c r="BL29" s="62"/>
      <c r="BM29" s="62"/>
      <c r="BN29" s="62"/>
      <c r="BO29" s="64"/>
      <c r="BP29" s="64"/>
    </row>
    <row r="30" spans="1:68" s="1" customFormat="1" ht="15" customHeight="1">
      <c r="A30" s="62"/>
      <c r="B30" s="62"/>
      <c r="C30" s="62"/>
      <c r="D30" s="63"/>
      <c r="E30" s="62"/>
      <c r="F30" s="62"/>
      <c r="G30" s="62"/>
      <c r="H30" s="62"/>
      <c r="I30" s="62"/>
      <c r="J30" s="62"/>
      <c r="K30" s="63"/>
      <c r="L30" s="62"/>
      <c r="M30" s="62"/>
      <c r="N30" s="62"/>
      <c r="O30" s="62"/>
      <c r="P30" s="62"/>
      <c r="Q30" s="62"/>
      <c r="R30" s="63"/>
      <c r="S30" s="62"/>
      <c r="T30" s="62"/>
      <c r="U30" s="62"/>
      <c r="V30" s="62"/>
      <c r="W30" s="62"/>
      <c r="X30" s="62"/>
      <c r="Y30" s="63"/>
      <c r="Z30" s="62"/>
      <c r="AA30" s="62"/>
      <c r="AB30" s="62"/>
      <c r="AC30" s="62"/>
      <c r="AD30" s="62"/>
      <c r="AE30" s="62"/>
      <c r="AF30" s="64"/>
      <c r="AG30" s="64"/>
      <c r="AH30" s="64"/>
      <c r="AI30" s="64"/>
      <c r="AJ30" s="62"/>
      <c r="AK30" s="62"/>
      <c r="AL30" s="62"/>
      <c r="AM30" s="63"/>
      <c r="AN30" s="62"/>
      <c r="AO30" s="62"/>
      <c r="AP30" s="62"/>
      <c r="AQ30" s="62"/>
      <c r="AR30" s="62"/>
      <c r="AS30" s="62"/>
      <c r="AT30" s="63"/>
      <c r="AU30" s="62"/>
      <c r="AV30" s="62"/>
      <c r="AW30" s="62"/>
      <c r="AX30" s="62"/>
      <c r="AY30" s="62"/>
      <c r="AZ30" s="62"/>
      <c r="BA30" s="63"/>
      <c r="BB30" s="62"/>
      <c r="BC30" s="62"/>
      <c r="BD30" s="62"/>
      <c r="BE30" s="62"/>
      <c r="BF30" s="62"/>
      <c r="BG30" s="62"/>
      <c r="BH30" s="63"/>
      <c r="BI30" s="62"/>
      <c r="BJ30" s="62"/>
      <c r="BK30" s="62"/>
      <c r="BL30" s="62"/>
      <c r="BM30" s="62"/>
      <c r="BN30" s="62"/>
      <c r="BO30" s="64"/>
      <c r="BP30" s="64"/>
    </row>
    <row r="31" spans="1:68" s="1" customFormat="1" ht="15" customHeight="1">
      <c r="A31" s="62"/>
      <c r="B31" s="62"/>
      <c r="C31" s="62"/>
      <c r="D31" s="63"/>
      <c r="E31" s="62"/>
      <c r="F31" s="62"/>
      <c r="G31" s="62"/>
      <c r="H31" s="62"/>
      <c r="I31" s="62"/>
      <c r="J31" s="62"/>
      <c r="K31" s="63"/>
      <c r="L31" s="62"/>
      <c r="M31" s="62"/>
      <c r="N31" s="62"/>
      <c r="O31" s="62"/>
      <c r="P31" s="62"/>
      <c r="Q31" s="62"/>
      <c r="R31" s="63"/>
      <c r="S31" s="62"/>
      <c r="T31" s="62"/>
      <c r="U31" s="62"/>
      <c r="V31" s="62"/>
      <c r="W31" s="62"/>
      <c r="X31" s="62"/>
      <c r="Y31" s="63"/>
      <c r="Z31" s="62"/>
      <c r="AA31" s="62"/>
      <c r="AB31" s="62"/>
      <c r="AC31" s="62"/>
      <c r="AD31" s="62"/>
      <c r="AE31" s="62"/>
      <c r="AF31" s="64"/>
      <c r="AG31" s="64"/>
      <c r="AH31" s="64"/>
      <c r="AI31" s="64"/>
      <c r="AJ31" s="62"/>
      <c r="AK31" s="62"/>
      <c r="AL31" s="62"/>
      <c r="AM31" s="63"/>
      <c r="AN31" s="62"/>
      <c r="AO31" s="62"/>
      <c r="AP31" s="62"/>
      <c r="AQ31" s="62"/>
      <c r="AR31" s="62"/>
      <c r="AS31" s="62"/>
      <c r="AT31" s="63"/>
      <c r="AU31" s="62"/>
      <c r="AV31" s="62"/>
      <c r="AW31" s="62"/>
      <c r="AX31" s="62"/>
      <c r="AY31" s="62"/>
      <c r="AZ31" s="62"/>
      <c r="BA31" s="63"/>
      <c r="BB31" s="62"/>
      <c r="BC31" s="62"/>
      <c r="BD31" s="62"/>
      <c r="BE31" s="62"/>
      <c r="BF31" s="62"/>
      <c r="BG31" s="62"/>
      <c r="BH31" s="63"/>
      <c r="BI31" s="62"/>
      <c r="BJ31" s="62"/>
      <c r="BK31" s="62"/>
      <c r="BL31" s="62"/>
      <c r="BM31" s="62"/>
      <c r="BN31" s="62"/>
      <c r="BO31" s="64"/>
      <c r="BP31" s="64"/>
    </row>
    <row r="32" spans="1:68" s="1" customFormat="1" ht="15" customHeight="1">
      <c r="A32" s="62"/>
      <c r="B32" s="62"/>
      <c r="C32" s="62"/>
      <c r="D32" s="63"/>
      <c r="E32" s="62"/>
      <c r="F32" s="62"/>
      <c r="G32" s="62"/>
      <c r="H32" s="62"/>
      <c r="I32" s="62"/>
      <c r="J32" s="62"/>
      <c r="K32" s="63"/>
      <c r="L32" s="62"/>
      <c r="M32" s="62"/>
      <c r="N32" s="62"/>
      <c r="O32" s="62"/>
      <c r="P32" s="62"/>
      <c r="Q32" s="62"/>
      <c r="R32" s="63"/>
      <c r="S32" s="62"/>
      <c r="T32" s="62"/>
      <c r="U32" s="62"/>
      <c r="V32" s="62"/>
      <c r="W32" s="62"/>
      <c r="X32" s="62"/>
      <c r="Y32" s="63"/>
      <c r="Z32" s="62"/>
      <c r="AA32" s="62"/>
      <c r="AB32" s="62"/>
      <c r="AC32" s="62"/>
      <c r="AD32" s="62"/>
      <c r="AE32" s="62"/>
      <c r="AF32" s="64"/>
      <c r="AG32" s="64"/>
      <c r="AH32" s="64"/>
      <c r="AI32" s="64"/>
      <c r="AJ32" s="62"/>
      <c r="AK32" s="62"/>
      <c r="AL32" s="62"/>
      <c r="AM32" s="63"/>
      <c r="AN32" s="62"/>
      <c r="AO32" s="62"/>
      <c r="AP32" s="62"/>
      <c r="AQ32" s="62"/>
      <c r="AR32" s="62"/>
      <c r="AS32" s="62"/>
      <c r="AT32" s="63"/>
      <c r="AU32" s="62"/>
      <c r="AV32" s="62"/>
      <c r="AW32" s="62"/>
      <c r="AX32" s="62"/>
      <c r="AY32" s="62"/>
      <c r="AZ32" s="62"/>
      <c r="BA32" s="63"/>
      <c r="BB32" s="62"/>
      <c r="BC32" s="62"/>
      <c r="BD32" s="62"/>
      <c r="BE32" s="62"/>
      <c r="BF32" s="62"/>
      <c r="BG32" s="62"/>
      <c r="BH32" s="63"/>
      <c r="BI32" s="62"/>
      <c r="BJ32" s="62"/>
      <c r="BK32" s="62"/>
      <c r="BL32" s="62"/>
      <c r="BM32" s="62"/>
      <c r="BN32" s="62"/>
      <c r="BO32" s="64"/>
      <c r="BP32" s="64"/>
    </row>
    <row r="33" spans="1:68" s="1" customFormat="1" ht="15" customHeight="1">
      <c r="A33" s="62"/>
      <c r="B33" s="62"/>
      <c r="C33" s="62"/>
      <c r="D33" s="63"/>
      <c r="E33" s="62"/>
      <c r="F33" s="62"/>
      <c r="G33" s="62"/>
      <c r="H33" s="62"/>
      <c r="I33" s="62"/>
      <c r="J33" s="62"/>
      <c r="K33" s="63"/>
      <c r="L33" s="62"/>
      <c r="M33" s="62"/>
      <c r="N33" s="62"/>
      <c r="O33" s="62"/>
      <c r="P33" s="62"/>
      <c r="Q33" s="62"/>
      <c r="R33" s="63"/>
      <c r="S33" s="62"/>
      <c r="T33" s="62"/>
      <c r="U33" s="62"/>
      <c r="V33" s="62"/>
      <c r="W33" s="62"/>
      <c r="X33" s="62"/>
      <c r="Y33" s="63"/>
      <c r="Z33" s="62"/>
      <c r="AA33" s="62"/>
      <c r="AB33" s="62"/>
      <c r="AC33" s="62"/>
      <c r="AD33" s="62"/>
      <c r="AE33" s="62"/>
      <c r="AF33" s="64"/>
      <c r="AG33" s="64"/>
      <c r="AH33" s="64"/>
      <c r="AI33" s="64"/>
      <c r="AJ33" s="62"/>
      <c r="AK33" s="62"/>
      <c r="AL33" s="62"/>
      <c r="AM33" s="63"/>
      <c r="AN33" s="62"/>
      <c r="AO33" s="62"/>
      <c r="AP33" s="62"/>
      <c r="AQ33" s="62"/>
      <c r="AR33" s="62"/>
      <c r="AS33" s="62"/>
      <c r="AT33" s="63"/>
      <c r="AU33" s="62"/>
      <c r="AV33" s="62"/>
      <c r="AW33" s="62"/>
      <c r="AX33" s="62"/>
      <c r="AY33" s="62"/>
      <c r="AZ33" s="62"/>
      <c r="BA33" s="63"/>
      <c r="BB33" s="62"/>
      <c r="BC33" s="62"/>
      <c r="BD33" s="62"/>
      <c r="BE33" s="62"/>
      <c r="BF33" s="62"/>
      <c r="BG33" s="62"/>
      <c r="BH33" s="63"/>
      <c r="BI33" s="62"/>
      <c r="BJ33" s="62"/>
      <c r="BK33" s="62"/>
      <c r="BL33" s="62"/>
      <c r="BM33" s="62"/>
      <c r="BN33" s="62"/>
      <c r="BO33" s="64"/>
      <c r="BP33" s="64"/>
    </row>
    <row r="34" spans="1:68" s="1" customFormat="1">
      <c r="A34" s="62"/>
      <c r="B34" s="62"/>
      <c r="C34" s="62"/>
      <c r="D34" s="63"/>
      <c r="E34" s="62"/>
      <c r="F34" s="62"/>
      <c r="G34" s="62"/>
      <c r="H34" s="62"/>
      <c r="I34" s="62"/>
      <c r="J34" s="62"/>
      <c r="K34" s="63"/>
      <c r="L34" s="62"/>
      <c r="M34" s="62"/>
      <c r="N34" s="62"/>
      <c r="O34" s="62"/>
      <c r="P34" s="62"/>
      <c r="Q34" s="62"/>
      <c r="R34" s="63"/>
      <c r="S34" s="62"/>
      <c r="T34" s="62"/>
      <c r="U34" s="62"/>
      <c r="V34" s="62"/>
      <c r="W34" s="62"/>
      <c r="X34" s="62"/>
      <c r="Y34" s="63"/>
      <c r="Z34" s="62"/>
      <c r="AA34" s="62"/>
      <c r="AB34" s="62"/>
      <c r="AC34" s="62"/>
      <c r="AD34" s="62"/>
      <c r="AE34" s="62"/>
      <c r="AF34" s="64"/>
      <c r="AG34" s="64"/>
      <c r="AH34" s="64"/>
      <c r="AI34" s="64"/>
      <c r="AJ34" s="62"/>
      <c r="AK34" s="62"/>
      <c r="AL34" s="62"/>
      <c r="AM34" s="63"/>
      <c r="AN34" s="62"/>
      <c r="AO34" s="62"/>
      <c r="AP34" s="62"/>
      <c r="AQ34" s="62"/>
      <c r="AR34" s="62"/>
      <c r="AS34" s="62"/>
      <c r="AT34" s="63"/>
      <c r="AU34" s="62"/>
      <c r="AV34" s="62"/>
      <c r="AW34" s="62"/>
      <c r="AX34" s="62"/>
      <c r="AY34" s="62"/>
      <c r="AZ34" s="62"/>
      <c r="BA34" s="63"/>
      <c r="BB34" s="62"/>
      <c r="BC34" s="62"/>
      <c r="BD34" s="62"/>
      <c r="BE34" s="62"/>
      <c r="BF34" s="62"/>
      <c r="BG34" s="62"/>
      <c r="BH34" s="63"/>
      <c r="BI34" s="62"/>
      <c r="BJ34" s="62"/>
      <c r="BK34" s="62"/>
      <c r="BL34" s="62"/>
      <c r="BM34" s="62"/>
      <c r="BN34" s="62"/>
      <c r="BO34" s="64"/>
      <c r="BP34" s="64"/>
    </row>
    <row r="35" spans="1:68" ht="15" customHeight="1">
      <c r="A35" s="62"/>
      <c r="B35" s="376" t="s">
        <v>22</v>
      </c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64"/>
      <c r="AG35" s="64"/>
      <c r="AH35" s="64"/>
      <c r="AI35" s="64"/>
      <c r="AJ35" s="62"/>
      <c r="AK35" s="376" t="s">
        <v>22</v>
      </c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64"/>
      <c r="BP35" s="64"/>
    </row>
    <row r="36" spans="1:68" ht="15" customHeight="1">
      <c r="A36" s="62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64"/>
      <c r="AG36" s="64"/>
      <c r="AH36" s="64"/>
      <c r="AI36" s="64"/>
      <c r="AJ36" s="62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2"/>
      <c r="AW36" s="302"/>
      <c r="AX36" s="302"/>
      <c r="AY36" s="302"/>
      <c r="AZ36" s="302"/>
      <c r="BA36" s="302"/>
      <c r="BB36" s="302"/>
      <c r="BC36" s="302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64"/>
      <c r="BP36" s="64"/>
    </row>
    <row r="37" spans="1:68" ht="15" customHeight="1">
      <c r="A37" s="62"/>
      <c r="B37" s="326" t="s">
        <v>15</v>
      </c>
      <c r="C37" s="327"/>
      <c r="D37" s="328" t="s">
        <v>470</v>
      </c>
      <c r="E37" s="329"/>
      <c r="F37" s="329"/>
      <c r="G37" s="329"/>
      <c r="H37" s="329"/>
      <c r="I37" s="329"/>
      <c r="J37" s="158"/>
      <c r="K37" s="330" t="s">
        <v>435</v>
      </c>
      <c r="L37" s="329"/>
      <c r="M37" s="329"/>
      <c r="N37" s="329"/>
      <c r="O37" s="329"/>
      <c r="P37" s="329"/>
      <c r="Q37" s="158"/>
      <c r="R37" s="330" t="s">
        <v>436</v>
      </c>
      <c r="S37" s="329"/>
      <c r="T37" s="329"/>
      <c r="U37" s="329"/>
      <c r="V37" s="329"/>
      <c r="W37" s="329"/>
      <c r="X37" s="158"/>
      <c r="Y37" s="330" t="s">
        <v>437</v>
      </c>
      <c r="Z37" s="329"/>
      <c r="AA37" s="329"/>
      <c r="AB37" s="329"/>
      <c r="AC37" s="329"/>
      <c r="AD37" s="329"/>
      <c r="AE37" s="159"/>
      <c r="AF37" s="64"/>
      <c r="AG37" s="64"/>
      <c r="AH37" s="64"/>
      <c r="AI37" s="64"/>
      <c r="AJ37" s="62"/>
      <c r="AK37" s="326" t="s">
        <v>15</v>
      </c>
      <c r="AL37" s="327"/>
      <c r="AM37" s="328" t="s">
        <v>431</v>
      </c>
      <c r="AN37" s="329"/>
      <c r="AO37" s="329"/>
      <c r="AP37" s="329"/>
      <c r="AQ37" s="329"/>
      <c r="AR37" s="329"/>
      <c r="AS37" s="158"/>
      <c r="AT37" s="330" t="s">
        <v>432</v>
      </c>
      <c r="AU37" s="329"/>
      <c r="AV37" s="329"/>
      <c r="AW37" s="329"/>
      <c r="AX37" s="329"/>
      <c r="AY37" s="329"/>
      <c r="AZ37" s="158"/>
      <c r="BA37" s="330" t="s">
        <v>433</v>
      </c>
      <c r="BB37" s="329"/>
      <c r="BC37" s="329"/>
      <c r="BD37" s="329"/>
      <c r="BE37" s="329"/>
      <c r="BF37" s="329"/>
      <c r="BG37" s="158"/>
      <c r="BH37" s="330" t="s">
        <v>434</v>
      </c>
      <c r="BI37" s="329"/>
      <c r="BJ37" s="329"/>
      <c r="BK37" s="329"/>
      <c r="BL37" s="329"/>
      <c r="BM37" s="329"/>
      <c r="BN37" s="159"/>
      <c r="BO37" s="64"/>
      <c r="BP37" s="64"/>
    </row>
    <row r="38" spans="1:68" ht="15" customHeight="1">
      <c r="A38" s="62"/>
      <c r="B38" s="348" t="s">
        <v>20</v>
      </c>
      <c r="C38" s="349"/>
      <c r="D38" s="345" t="s">
        <v>4</v>
      </c>
      <c r="E38" s="65" t="s">
        <v>0</v>
      </c>
      <c r="F38" s="65" t="s">
        <v>0</v>
      </c>
      <c r="G38" s="346" t="s">
        <v>5</v>
      </c>
      <c r="H38" s="340" t="s">
        <v>5</v>
      </c>
      <c r="I38" s="66" t="s">
        <v>1</v>
      </c>
      <c r="J38" s="52"/>
      <c r="K38" s="370" t="s">
        <v>4</v>
      </c>
      <c r="L38" s="65" t="s">
        <v>0</v>
      </c>
      <c r="M38" s="65" t="s">
        <v>0</v>
      </c>
      <c r="N38" s="346" t="s">
        <v>5</v>
      </c>
      <c r="O38" s="340" t="s">
        <v>5</v>
      </c>
      <c r="P38" s="68" t="s">
        <v>1</v>
      </c>
      <c r="Q38" s="52"/>
      <c r="R38" s="345" t="s">
        <v>4</v>
      </c>
      <c r="S38" s="65" t="s">
        <v>0</v>
      </c>
      <c r="T38" s="65" t="s">
        <v>0</v>
      </c>
      <c r="U38" s="346" t="s">
        <v>5</v>
      </c>
      <c r="V38" s="340" t="s">
        <v>5</v>
      </c>
      <c r="W38" s="68" t="s">
        <v>1</v>
      </c>
      <c r="X38" s="52"/>
      <c r="Y38" s="345" t="s">
        <v>4</v>
      </c>
      <c r="Z38" s="65" t="s">
        <v>0</v>
      </c>
      <c r="AA38" s="65" t="s">
        <v>0</v>
      </c>
      <c r="AB38" s="346" t="s">
        <v>5</v>
      </c>
      <c r="AC38" s="340" t="s">
        <v>5</v>
      </c>
      <c r="AD38" s="68" t="s">
        <v>1</v>
      </c>
      <c r="AE38" s="67"/>
      <c r="AF38" s="64"/>
      <c r="AG38" s="64"/>
      <c r="AH38" s="64"/>
      <c r="AI38" s="64"/>
      <c r="AJ38" s="62"/>
      <c r="AK38" s="348" t="s">
        <v>21</v>
      </c>
      <c r="AL38" s="349"/>
      <c r="AM38" s="345" t="s">
        <v>4</v>
      </c>
      <c r="AN38" s="65" t="s">
        <v>0</v>
      </c>
      <c r="AO38" s="65" t="s">
        <v>0</v>
      </c>
      <c r="AP38" s="346" t="s">
        <v>5</v>
      </c>
      <c r="AQ38" s="340" t="s">
        <v>5</v>
      </c>
      <c r="AR38" s="66" t="s">
        <v>1</v>
      </c>
      <c r="AS38" s="67"/>
      <c r="AT38" s="370" t="s">
        <v>4</v>
      </c>
      <c r="AU38" s="65" t="s">
        <v>0</v>
      </c>
      <c r="AV38" s="65" t="s">
        <v>0</v>
      </c>
      <c r="AW38" s="346" t="s">
        <v>5</v>
      </c>
      <c r="AX38" s="340" t="s">
        <v>5</v>
      </c>
      <c r="AY38" s="68" t="s">
        <v>1</v>
      </c>
      <c r="AZ38" s="67"/>
      <c r="BA38" s="345" t="s">
        <v>4</v>
      </c>
      <c r="BB38" s="65" t="s">
        <v>0</v>
      </c>
      <c r="BC38" s="65" t="s">
        <v>0</v>
      </c>
      <c r="BD38" s="346" t="s">
        <v>5</v>
      </c>
      <c r="BE38" s="340" t="s">
        <v>5</v>
      </c>
      <c r="BF38" s="68" t="s">
        <v>1</v>
      </c>
      <c r="BG38" s="67"/>
      <c r="BH38" s="345" t="s">
        <v>4</v>
      </c>
      <c r="BI38" s="65" t="s">
        <v>0</v>
      </c>
      <c r="BJ38" s="65" t="s">
        <v>0</v>
      </c>
      <c r="BK38" s="346" t="s">
        <v>5</v>
      </c>
      <c r="BL38" s="340" t="s">
        <v>5</v>
      </c>
      <c r="BM38" s="68" t="s">
        <v>1</v>
      </c>
      <c r="BN38" s="67"/>
      <c r="BO38" s="64"/>
      <c r="BP38" s="64"/>
    </row>
    <row r="39" spans="1:68" ht="15" customHeight="1" thickBot="1">
      <c r="A39" s="62"/>
      <c r="B39" s="350"/>
      <c r="C39" s="351"/>
      <c r="D39" s="345"/>
      <c r="E39" s="69" t="s">
        <v>2</v>
      </c>
      <c r="F39" s="70" t="s">
        <v>3</v>
      </c>
      <c r="G39" s="346"/>
      <c r="H39" s="340"/>
      <c r="I39" s="66" t="s">
        <v>0</v>
      </c>
      <c r="J39" s="52"/>
      <c r="K39" s="370"/>
      <c r="L39" s="69" t="s">
        <v>2</v>
      </c>
      <c r="M39" s="70" t="s">
        <v>3</v>
      </c>
      <c r="N39" s="346"/>
      <c r="O39" s="340"/>
      <c r="P39" s="68" t="s">
        <v>0</v>
      </c>
      <c r="Q39" s="52"/>
      <c r="R39" s="345"/>
      <c r="S39" s="69" t="s">
        <v>2</v>
      </c>
      <c r="T39" s="70" t="s">
        <v>3</v>
      </c>
      <c r="U39" s="346"/>
      <c r="V39" s="340"/>
      <c r="W39" s="68" t="s">
        <v>0</v>
      </c>
      <c r="X39" s="52"/>
      <c r="Y39" s="345"/>
      <c r="Z39" s="69" t="s">
        <v>2</v>
      </c>
      <c r="AA39" s="70" t="s">
        <v>3</v>
      </c>
      <c r="AB39" s="346"/>
      <c r="AC39" s="340"/>
      <c r="AD39" s="68" t="s">
        <v>0</v>
      </c>
      <c r="AE39" s="67"/>
      <c r="AF39" s="64"/>
      <c r="AG39" s="64"/>
      <c r="AH39" s="64"/>
      <c r="AI39" s="64"/>
      <c r="AJ39" s="62"/>
      <c r="AK39" s="350"/>
      <c r="AL39" s="351"/>
      <c r="AM39" s="345"/>
      <c r="AN39" s="69" t="s">
        <v>2</v>
      </c>
      <c r="AO39" s="70" t="s">
        <v>3</v>
      </c>
      <c r="AP39" s="346"/>
      <c r="AQ39" s="340"/>
      <c r="AR39" s="66" t="s">
        <v>0</v>
      </c>
      <c r="AS39" s="67"/>
      <c r="AT39" s="370"/>
      <c r="AU39" s="69" t="s">
        <v>2</v>
      </c>
      <c r="AV39" s="70" t="s">
        <v>3</v>
      </c>
      <c r="AW39" s="346"/>
      <c r="AX39" s="340"/>
      <c r="AY39" s="68" t="s">
        <v>0</v>
      </c>
      <c r="AZ39" s="67"/>
      <c r="BA39" s="345"/>
      <c r="BB39" s="69" t="s">
        <v>2</v>
      </c>
      <c r="BC39" s="70" t="s">
        <v>3</v>
      </c>
      <c r="BD39" s="346"/>
      <c r="BE39" s="340"/>
      <c r="BF39" s="68" t="s">
        <v>0</v>
      </c>
      <c r="BG39" s="67"/>
      <c r="BH39" s="345"/>
      <c r="BI39" s="69" t="s">
        <v>2</v>
      </c>
      <c r="BJ39" s="70" t="s">
        <v>3</v>
      </c>
      <c r="BK39" s="346"/>
      <c r="BL39" s="340"/>
      <c r="BM39" s="68" t="s">
        <v>0</v>
      </c>
      <c r="BN39" s="67"/>
      <c r="BO39" s="64"/>
      <c r="BP39" s="64"/>
    </row>
    <row r="40" spans="1:68" ht="15" customHeight="1">
      <c r="A40" s="62"/>
      <c r="B40" s="341">
        <v>1</v>
      </c>
      <c r="C40" s="71" t="s">
        <v>322</v>
      </c>
      <c r="D40" s="331"/>
      <c r="E40" s="332"/>
      <c r="F40" s="332"/>
      <c r="G40" s="332"/>
      <c r="H40" s="332"/>
      <c r="I40" s="333"/>
      <c r="J40" s="156"/>
      <c r="K40" s="72">
        <v>1</v>
      </c>
      <c r="L40" s="15">
        <v>60</v>
      </c>
      <c r="M40" s="15">
        <v>42</v>
      </c>
      <c r="N40" s="242">
        <v>3</v>
      </c>
      <c r="O40" s="242">
        <v>0</v>
      </c>
      <c r="P40" s="234">
        <v>1</v>
      </c>
      <c r="Q40" s="156"/>
      <c r="R40" s="72">
        <v>1</v>
      </c>
      <c r="S40" s="15">
        <v>42</v>
      </c>
      <c r="T40" s="15">
        <v>60</v>
      </c>
      <c r="U40" s="242">
        <v>0</v>
      </c>
      <c r="V40" s="242">
        <v>3</v>
      </c>
      <c r="W40" s="234">
        <v>0</v>
      </c>
      <c r="X40" s="156"/>
      <c r="Y40" s="72">
        <v>1</v>
      </c>
      <c r="Z40" s="15">
        <v>48</v>
      </c>
      <c r="AA40" s="15">
        <v>60</v>
      </c>
      <c r="AB40" s="242">
        <v>0</v>
      </c>
      <c r="AC40" s="242">
        <v>3</v>
      </c>
      <c r="AD40" s="234">
        <v>0</v>
      </c>
      <c r="AE40" s="74"/>
      <c r="AF40" s="64"/>
      <c r="AG40" s="64"/>
      <c r="AH40" s="64"/>
      <c r="AI40" s="64"/>
      <c r="AJ40" s="62"/>
      <c r="AK40" s="341">
        <v>1</v>
      </c>
      <c r="AL40" s="71" t="s">
        <v>332</v>
      </c>
      <c r="AM40" s="331"/>
      <c r="AN40" s="332"/>
      <c r="AO40" s="332"/>
      <c r="AP40" s="332"/>
      <c r="AQ40" s="332"/>
      <c r="AR40" s="333"/>
      <c r="AS40" s="52"/>
      <c r="AT40" s="72">
        <v>1</v>
      </c>
      <c r="AU40" s="15">
        <v>40</v>
      </c>
      <c r="AV40" s="15">
        <v>60</v>
      </c>
      <c r="AW40" s="242">
        <v>1</v>
      </c>
      <c r="AX40" s="242">
        <v>2</v>
      </c>
      <c r="AY40" s="234">
        <v>0</v>
      </c>
      <c r="AZ40" s="52"/>
      <c r="BA40" s="72">
        <v>1</v>
      </c>
      <c r="BB40" s="15">
        <v>48</v>
      </c>
      <c r="BC40" s="15">
        <v>60</v>
      </c>
      <c r="BD40" s="242">
        <v>0</v>
      </c>
      <c r="BE40" s="242">
        <v>3</v>
      </c>
      <c r="BF40" s="234">
        <v>0</v>
      </c>
      <c r="BG40" s="52"/>
      <c r="BH40" s="72">
        <v>1</v>
      </c>
      <c r="BI40" s="15">
        <v>24</v>
      </c>
      <c r="BJ40" s="15">
        <v>60</v>
      </c>
      <c r="BK40" s="242">
        <v>0</v>
      </c>
      <c r="BL40" s="242">
        <v>3</v>
      </c>
      <c r="BM40" s="234">
        <v>0</v>
      </c>
      <c r="BN40" s="74"/>
      <c r="BO40" s="64"/>
      <c r="BP40" s="64"/>
    </row>
    <row r="41" spans="1:68" ht="15" customHeight="1">
      <c r="A41" s="62"/>
      <c r="B41" s="342"/>
      <c r="C41" s="73" t="s">
        <v>426</v>
      </c>
      <c r="D41" s="334"/>
      <c r="E41" s="335"/>
      <c r="F41" s="335"/>
      <c r="G41" s="335"/>
      <c r="H41" s="335"/>
      <c r="I41" s="336"/>
      <c r="J41" s="156"/>
      <c r="K41" s="75">
        <v>2</v>
      </c>
      <c r="L41" s="7">
        <v>60</v>
      </c>
      <c r="M41" s="7">
        <v>54</v>
      </c>
      <c r="N41" s="344"/>
      <c r="O41" s="344"/>
      <c r="P41" s="347"/>
      <c r="Q41" s="156"/>
      <c r="R41" s="75">
        <v>2</v>
      </c>
      <c r="S41" s="7">
        <v>30</v>
      </c>
      <c r="T41" s="7">
        <v>60</v>
      </c>
      <c r="U41" s="344"/>
      <c r="V41" s="344"/>
      <c r="W41" s="347"/>
      <c r="X41" s="156"/>
      <c r="Y41" s="75">
        <v>2</v>
      </c>
      <c r="Z41" s="7">
        <v>34</v>
      </c>
      <c r="AA41" s="7">
        <v>60</v>
      </c>
      <c r="AB41" s="344"/>
      <c r="AC41" s="344"/>
      <c r="AD41" s="347"/>
      <c r="AE41" s="74"/>
      <c r="AF41" s="64"/>
      <c r="AG41" s="64"/>
      <c r="AH41" s="64"/>
      <c r="AI41" s="64"/>
      <c r="AJ41" s="62"/>
      <c r="AK41" s="342"/>
      <c r="AL41" s="73" t="s">
        <v>333</v>
      </c>
      <c r="AM41" s="334"/>
      <c r="AN41" s="335"/>
      <c r="AO41" s="335"/>
      <c r="AP41" s="335"/>
      <c r="AQ41" s="335"/>
      <c r="AR41" s="336"/>
      <c r="AS41" s="52"/>
      <c r="AT41" s="75">
        <v>2</v>
      </c>
      <c r="AU41" s="7">
        <v>60</v>
      </c>
      <c r="AV41" s="7">
        <v>54</v>
      </c>
      <c r="AW41" s="344"/>
      <c r="AX41" s="344"/>
      <c r="AY41" s="347"/>
      <c r="AZ41" s="52"/>
      <c r="BA41" s="75">
        <v>2</v>
      </c>
      <c r="BB41" s="7">
        <v>22</v>
      </c>
      <c r="BC41" s="7">
        <v>60</v>
      </c>
      <c r="BD41" s="344"/>
      <c r="BE41" s="344"/>
      <c r="BF41" s="347"/>
      <c r="BG41" s="52"/>
      <c r="BH41" s="75">
        <v>2</v>
      </c>
      <c r="BI41" s="7">
        <v>32</v>
      </c>
      <c r="BJ41" s="7">
        <v>60</v>
      </c>
      <c r="BK41" s="344"/>
      <c r="BL41" s="344"/>
      <c r="BM41" s="347"/>
      <c r="BN41" s="74"/>
      <c r="BO41" s="64"/>
      <c r="BP41" s="64"/>
    </row>
    <row r="42" spans="1:68" ht="15" customHeight="1" thickBot="1">
      <c r="A42" s="62"/>
      <c r="B42" s="343"/>
      <c r="C42" s="76"/>
      <c r="D42" s="337"/>
      <c r="E42" s="338"/>
      <c r="F42" s="338"/>
      <c r="G42" s="338"/>
      <c r="H42" s="338"/>
      <c r="I42" s="339"/>
      <c r="J42" s="157"/>
      <c r="K42" s="77">
        <v>3</v>
      </c>
      <c r="L42" s="19">
        <v>0</v>
      </c>
      <c r="M42" s="19">
        <v>0</v>
      </c>
      <c r="N42" s="243"/>
      <c r="O42" s="243"/>
      <c r="P42" s="235"/>
      <c r="Q42" s="157"/>
      <c r="R42" s="77">
        <v>3</v>
      </c>
      <c r="S42" s="19">
        <v>0</v>
      </c>
      <c r="T42" s="19">
        <v>0</v>
      </c>
      <c r="U42" s="243"/>
      <c r="V42" s="243"/>
      <c r="W42" s="235"/>
      <c r="X42" s="157"/>
      <c r="Y42" s="77">
        <v>3</v>
      </c>
      <c r="Z42" s="19">
        <v>0</v>
      </c>
      <c r="AA42" s="19">
        <v>0</v>
      </c>
      <c r="AB42" s="243"/>
      <c r="AC42" s="243"/>
      <c r="AD42" s="235"/>
      <c r="AE42" s="74"/>
      <c r="AF42" s="64"/>
      <c r="AG42" s="64"/>
      <c r="AH42" s="64"/>
      <c r="AI42" s="64"/>
      <c r="AJ42" s="62"/>
      <c r="AK42" s="343"/>
      <c r="AL42" s="76"/>
      <c r="AM42" s="337"/>
      <c r="AN42" s="338"/>
      <c r="AO42" s="338"/>
      <c r="AP42" s="338"/>
      <c r="AQ42" s="338"/>
      <c r="AR42" s="339"/>
      <c r="AS42" s="156"/>
      <c r="AT42" s="77">
        <v>3</v>
      </c>
      <c r="AU42" s="19">
        <v>28</v>
      </c>
      <c r="AV42" s="19">
        <v>60</v>
      </c>
      <c r="AW42" s="243"/>
      <c r="AX42" s="243"/>
      <c r="AY42" s="235"/>
      <c r="AZ42" s="156"/>
      <c r="BA42" s="77">
        <v>3</v>
      </c>
      <c r="BB42" s="19">
        <v>0</v>
      </c>
      <c r="BC42" s="19">
        <v>0</v>
      </c>
      <c r="BD42" s="243"/>
      <c r="BE42" s="243"/>
      <c r="BF42" s="235"/>
      <c r="BG42" s="156"/>
      <c r="BH42" s="77">
        <v>3</v>
      </c>
      <c r="BI42" s="19">
        <v>0</v>
      </c>
      <c r="BJ42" s="19">
        <v>0</v>
      </c>
      <c r="BK42" s="243"/>
      <c r="BL42" s="243"/>
      <c r="BM42" s="235"/>
      <c r="BN42" s="74"/>
      <c r="BO42" s="64"/>
      <c r="BP42" s="64"/>
    </row>
    <row r="43" spans="1:68" ht="15" customHeight="1">
      <c r="A43" s="62"/>
      <c r="B43" s="341">
        <v>2</v>
      </c>
      <c r="C43" s="71" t="s">
        <v>360</v>
      </c>
      <c r="D43" s="72">
        <v>1</v>
      </c>
      <c r="E43" s="58">
        <f>M40</f>
        <v>42</v>
      </c>
      <c r="F43" s="58">
        <f>L40</f>
        <v>60</v>
      </c>
      <c r="G43" s="371">
        <f>O40</f>
        <v>0</v>
      </c>
      <c r="H43" s="371">
        <f>N40</f>
        <v>3</v>
      </c>
      <c r="I43" s="234">
        <v>0</v>
      </c>
      <c r="J43" s="157"/>
      <c r="K43" s="331"/>
      <c r="L43" s="332"/>
      <c r="M43" s="332"/>
      <c r="N43" s="332"/>
      <c r="O43" s="332"/>
      <c r="P43" s="333"/>
      <c r="Q43" s="157"/>
      <c r="R43" s="72">
        <v>1</v>
      </c>
      <c r="S43" s="15">
        <v>60</v>
      </c>
      <c r="T43" s="15">
        <v>27</v>
      </c>
      <c r="U43" s="242">
        <v>3</v>
      </c>
      <c r="V43" s="242"/>
      <c r="W43" s="234">
        <v>1</v>
      </c>
      <c r="X43" s="157"/>
      <c r="Y43" s="72">
        <v>1</v>
      </c>
      <c r="Z43" s="15">
        <v>52</v>
      </c>
      <c r="AA43" s="15">
        <v>60</v>
      </c>
      <c r="AB43" s="242">
        <v>0</v>
      </c>
      <c r="AC43" s="242">
        <v>3</v>
      </c>
      <c r="AD43" s="234">
        <v>0</v>
      </c>
      <c r="AE43" s="78"/>
      <c r="AF43" s="64"/>
      <c r="AG43" s="64"/>
      <c r="AH43" s="64"/>
      <c r="AI43" s="64"/>
      <c r="AJ43" s="62"/>
      <c r="AK43" s="341">
        <v>2</v>
      </c>
      <c r="AL43" s="71" t="s">
        <v>429</v>
      </c>
      <c r="AM43" s="72">
        <v>1</v>
      </c>
      <c r="AN43" s="58">
        <f>AV40</f>
        <v>60</v>
      </c>
      <c r="AO43" s="58">
        <f>AU40</f>
        <v>40</v>
      </c>
      <c r="AP43" s="371">
        <f>AX40</f>
        <v>2</v>
      </c>
      <c r="AQ43" s="371">
        <f>AW40</f>
        <v>1</v>
      </c>
      <c r="AR43" s="234">
        <v>1</v>
      </c>
      <c r="AS43" s="156"/>
      <c r="AT43" s="331"/>
      <c r="AU43" s="332"/>
      <c r="AV43" s="332"/>
      <c r="AW43" s="332"/>
      <c r="AX43" s="332"/>
      <c r="AY43" s="333"/>
      <c r="AZ43" s="156"/>
      <c r="BA43" s="72">
        <v>1</v>
      </c>
      <c r="BB43" s="15">
        <v>35</v>
      </c>
      <c r="BC43" s="15">
        <v>60</v>
      </c>
      <c r="BD43" s="242">
        <v>0</v>
      </c>
      <c r="BE43" s="242">
        <v>3</v>
      </c>
      <c r="BF43" s="234">
        <v>0</v>
      </c>
      <c r="BG43" s="156"/>
      <c r="BH43" s="72">
        <v>1</v>
      </c>
      <c r="BI43" s="15">
        <v>50</v>
      </c>
      <c r="BJ43" s="15">
        <v>60</v>
      </c>
      <c r="BK43" s="242">
        <v>0</v>
      </c>
      <c r="BL43" s="242">
        <v>3</v>
      </c>
      <c r="BM43" s="234">
        <v>0</v>
      </c>
      <c r="BN43" s="78"/>
      <c r="BO43" s="64"/>
      <c r="BP43" s="64"/>
    </row>
    <row r="44" spans="1:68" ht="15" customHeight="1">
      <c r="A44" s="62"/>
      <c r="B44" s="342"/>
      <c r="C44" s="165" t="s">
        <v>361</v>
      </c>
      <c r="D44" s="75">
        <v>2</v>
      </c>
      <c r="E44" s="59">
        <f>M41</f>
        <v>54</v>
      </c>
      <c r="F44" s="59">
        <f>L41</f>
        <v>60</v>
      </c>
      <c r="G44" s="372"/>
      <c r="H44" s="372"/>
      <c r="I44" s="347"/>
      <c r="J44" s="157"/>
      <c r="K44" s="334"/>
      <c r="L44" s="335"/>
      <c r="M44" s="335"/>
      <c r="N44" s="335"/>
      <c r="O44" s="335"/>
      <c r="P44" s="336"/>
      <c r="Q44" s="157"/>
      <c r="R44" s="75">
        <v>2</v>
      </c>
      <c r="S44" s="7">
        <v>60</v>
      </c>
      <c r="T44" s="7">
        <v>47</v>
      </c>
      <c r="U44" s="344"/>
      <c r="V44" s="344"/>
      <c r="W44" s="347"/>
      <c r="X44" s="157"/>
      <c r="Y44" s="75">
        <v>2</v>
      </c>
      <c r="Z44" s="7">
        <v>18</v>
      </c>
      <c r="AA44" s="7">
        <v>60</v>
      </c>
      <c r="AB44" s="344"/>
      <c r="AC44" s="344"/>
      <c r="AD44" s="347"/>
      <c r="AE44" s="78"/>
      <c r="AF44" s="64"/>
      <c r="AG44" s="64"/>
      <c r="AH44" s="64"/>
      <c r="AI44" s="64"/>
      <c r="AJ44" s="62"/>
      <c r="AK44" s="342"/>
      <c r="AL44" s="73" t="s">
        <v>314</v>
      </c>
      <c r="AM44" s="75">
        <v>2</v>
      </c>
      <c r="AN44" s="59">
        <f>AV41</f>
        <v>54</v>
      </c>
      <c r="AO44" s="59">
        <f>AU41</f>
        <v>60</v>
      </c>
      <c r="AP44" s="372"/>
      <c r="AQ44" s="372"/>
      <c r="AR44" s="347"/>
      <c r="AS44" s="157"/>
      <c r="AT44" s="334"/>
      <c r="AU44" s="335"/>
      <c r="AV44" s="335"/>
      <c r="AW44" s="335"/>
      <c r="AX44" s="335"/>
      <c r="AY44" s="336"/>
      <c r="AZ44" s="157"/>
      <c r="BA44" s="75">
        <v>2</v>
      </c>
      <c r="BB44" s="7">
        <v>36</v>
      </c>
      <c r="BC44" s="7">
        <v>60</v>
      </c>
      <c r="BD44" s="344"/>
      <c r="BE44" s="344"/>
      <c r="BF44" s="347"/>
      <c r="BG44" s="157"/>
      <c r="BH44" s="75">
        <v>2</v>
      </c>
      <c r="BI44" s="7">
        <v>46</v>
      </c>
      <c r="BJ44" s="7">
        <v>60</v>
      </c>
      <c r="BK44" s="344"/>
      <c r="BL44" s="344"/>
      <c r="BM44" s="347"/>
      <c r="BN44" s="78"/>
      <c r="BO44" s="64"/>
      <c r="BP44" s="64"/>
    </row>
    <row r="45" spans="1:68" ht="15" customHeight="1" thickBot="1">
      <c r="A45" s="62"/>
      <c r="B45" s="343"/>
      <c r="C45" s="76"/>
      <c r="D45" s="77">
        <v>3</v>
      </c>
      <c r="E45" s="60">
        <f>M42</f>
        <v>0</v>
      </c>
      <c r="F45" s="60">
        <f>L42</f>
        <v>0</v>
      </c>
      <c r="G45" s="373"/>
      <c r="H45" s="373"/>
      <c r="I45" s="235"/>
      <c r="J45" s="157"/>
      <c r="K45" s="337"/>
      <c r="L45" s="338"/>
      <c r="M45" s="338"/>
      <c r="N45" s="338"/>
      <c r="O45" s="338"/>
      <c r="P45" s="339"/>
      <c r="Q45" s="157"/>
      <c r="R45" s="77">
        <v>3</v>
      </c>
      <c r="S45" s="19">
        <v>0</v>
      </c>
      <c r="T45" s="19">
        <v>0</v>
      </c>
      <c r="U45" s="243"/>
      <c r="V45" s="243"/>
      <c r="W45" s="235"/>
      <c r="X45" s="157"/>
      <c r="Y45" s="77">
        <v>3</v>
      </c>
      <c r="Z45" s="19">
        <v>0</v>
      </c>
      <c r="AA45" s="19">
        <v>0</v>
      </c>
      <c r="AB45" s="243"/>
      <c r="AC45" s="243"/>
      <c r="AD45" s="235"/>
      <c r="AE45" s="78"/>
      <c r="AF45" s="64"/>
      <c r="AG45" s="64"/>
      <c r="AH45" s="64"/>
      <c r="AI45" s="64"/>
      <c r="AJ45" s="62"/>
      <c r="AK45" s="343"/>
      <c r="AL45" s="76"/>
      <c r="AM45" s="77">
        <v>3</v>
      </c>
      <c r="AN45" s="60">
        <f>AV42</f>
        <v>60</v>
      </c>
      <c r="AO45" s="60">
        <f>AU42</f>
        <v>28</v>
      </c>
      <c r="AP45" s="373"/>
      <c r="AQ45" s="373"/>
      <c r="AR45" s="235"/>
      <c r="AS45" s="157"/>
      <c r="AT45" s="337"/>
      <c r="AU45" s="338"/>
      <c r="AV45" s="338"/>
      <c r="AW45" s="338"/>
      <c r="AX45" s="338"/>
      <c r="AY45" s="339"/>
      <c r="AZ45" s="157"/>
      <c r="BA45" s="77">
        <v>3</v>
      </c>
      <c r="BB45" s="19">
        <v>0</v>
      </c>
      <c r="BC45" s="19">
        <v>0</v>
      </c>
      <c r="BD45" s="243"/>
      <c r="BE45" s="243"/>
      <c r="BF45" s="235"/>
      <c r="BG45" s="157"/>
      <c r="BH45" s="77">
        <v>3</v>
      </c>
      <c r="BI45" s="19">
        <v>0</v>
      </c>
      <c r="BJ45" s="19">
        <v>0</v>
      </c>
      <c r="BK45" s="243"/>
      <c r="BL45" s="243"/>
      <c r="BM45" s="235"/>
      <c r="BN45" s="78"/>
      <c r="BO45" s="64"/>
      <c r="BP45" s="64"/>
    </row>
    <row r="46" spans="1:68" ht="15" customHeight="1">
      <c r="A46" s="62"/>
      <c r="B46" s="341">
        <v>3</v>
      </c>
      <c r="C46" s="71" t="s">
        <v>427</v>
      </c>
      <c r="D46" s="72">
        <v>1</v>
      </c>
      <c r="E46" s="61">
        <f>T40</f>
        <v>60</v>
      </c>
      <c r="F46" s="61">
        <f>S40</f>
        <v>42</v>
      </c>
      <c r="G46" s="371">
        <f>V40</f>
        <v>3</v>
      </c>
      <c r="H46" s="371">
        <f>U40</f>
        <v>0</v>
      </c>
      <c r="I46" s="234">
        <v>1</v>
      </c>
      <c r="J46" s="157"/>
      <c r="K46" s="72">
        <v>1</v>
      </c>
      <c r="L46" s="58">
        <f>T43</f>
        <v>27</v>
      </c>
      <c r="M46" s="58">
        <f>S43</f>
        <v>60</v>
      </c>
      <c r="N46" s="371">
        <f>V43</f>
        <v>0</v>
      </c>
      <c r="O46" s="371">
        <f>U43</f>
        <v>3</v>
      </c>
      <c r="P46" s="234"/>
      <c r="Q46" s="157"/>
      <c r="R46" s="331"/>
      <c r="S46" s="332"/>
      <c r="T46" s="332"/>
      <c r="U46" s="332"/>
      <c r="V46" s="332"/>
      <c r="W46" s="333"/>
      <c r="X46" s="157"/>
      <c r="Y46" s="72">
        <v>1</v>
      </c>
      <c r="Z46" s="15">
        <v>60</v>
      </c>
      <c r="AA46" s="15">
        <v>35</v>
      </c>
      <c r="AB46" s="242">
        <v>3</v>
      </c>
      <c r="AC46" s="242">
        <v>0</v>
      </c>
      <c r="AD46" s="234">
        <v>1</v>
      </c>
      <c r="AE46" s="78"/>
      <c r="AF46" s="64"/>
      <c r="AG46" s="64"/>
      <c r="AH46" s="64"/>
      <c r="AI46" s="64"/>
      <c r="AJ46" s="62"/>
      <c r="AK46" s="341">
        <v>3</v>
      </c>
      <c r="AL46" s="71" t="s">
        <v>315</v>
      </c>
      <c r="AM46" s="72">
        <v>1</v>
      </c>
      <c r="AN46" s="61">
        <f>BC40</f>
        <v>60</v>
      </c>
      <c r="AO46" s="61">
        <f>BB40</f>
        <v>48</v>
      </c>
      <c r="AP46" s="371">
        <f>BE40</f>
        <v>3</v>
      </c>
      <c r="AQ46" s="371">
        <f>BD40</f>
        <v>0</v>
      </c>
      <c r="AR46" s="234">
        <v>1</v>
      </c>
      <c r="AS46" s="157"/>
      <c r="AT46" s="72">
        <v>1</v>
      </c>
      <c r="AU46" s="58">
        <f>BC43</f>
        <v>60</v>
      </c>
      <c r="AV46" s="58">
        <f>BB43</f>
        <v>35</v>
      </c>
      <c r="AW46" s="371">
        <f>BE43</f>
        <v>3</v>
      </c>
      <c r="AX46" s="371">
        <f>BD43</f>
        <v>0</v>
      </c>
      <c r="AY46" s="234">
        <v>1</v>
      </c>
      <c r="AZ46" s="157"/>
      <c r="BA46" s="331"/>
      <c r="BB46" s="332"/>
      <c r="BC46" s="332"/>
      <c r="BD46" s="332"/>
      <c r="BE46" s="332"/>
      <c r="BF46" s="333"/>
      <c r="BG46" s="157"/>
      <c r="BH46" s="72">
        <v>1</v>
      </c>
      <c r="BI46" s="15">
        <v>60</v>
      </c>
      <c r="BJ46" s="15">
        <v>51</v>
      </c>
      <c r="BK46" s="242">
        <v>3</v>
      </c>
      <c r="BL46" s="242"/>
      <c r="BM46" s="234">
        <v>1</v>
      </c>
      <c r="BN46" s="78"/>
      <c r="BO46" s="64"/>
      <c r="BP46" s="64"/>
    </row>
    <row r="47" spans="1:68" ht="15" customHeight="1">
      <c r="A47" s="62"/>
      <c r="B47" s="342"/>
      <c r="C47" s="73" t="s">
        <v>428</v>
      </c>
      <c r="D47" s="75">
        <v>2</v>
      </c>
      <c r="E47" s="59">
        <f>T41</f>
        <v>60</v>
      </c>
      <c r="F47" s="59">
        <f>S41</f>
        <v>30</v>
      </c>
      <c r="G47" s="372"/>
      <c r="H47" s="372"/>
      <c r="I47" s="347"/>
      <c r="J47" s="157"/>
      <c r="K47" s="75">
        <v>2</v>
      </c>
      <c r="L47" s="59">
        <f>T44</f>
        <v>47</v>
      </c>
      <c r="M47" s="59">
        <f>S44</f>
        <v>60</v>
      </c>
      <c r="N47" s="372"/>
      <c r="O47" s="372"/>
      <c r="P47" s="347"/>
      <c r="Q47" s="157"/>
      <c r="R47" s="334"/>
      <c r="S47" s="335"/>
      <c r="T47" s="335"/>
      <c r="U47" s="335"/>
      <c r="V47" s="335"/>
      <c r="W47" s="336"/>
      <c r="X47" s="157"/>
      <c r="Y47" s="75">
        <v>2</v>
      </c>
      <c r="Z47" s="7">
        <v>60</v>
      </c>
      <c r="AA47" s="7">
        <v>49</v>
      </c>
      <c r="AB47" s="344"/>
      <c r="AC47" s="344"/>
      <c r="AD47" s="347"/>
      <c r="AE47" s="78"/>
      <c r="AF47" s="64"/>
      <c r="AG47" s="64"/>
      <c r="AH47" s="64"/>
      <c r="AI47" s="64"/>
      <c r="AJ47" s="62"/>
      <c r="AK47" s="342"/>
      <c r="AL47" s="73" t="s">
        <v>316</v>
      </c>
      <c r="AM47" s="75">
        <v>2</v>
      </c>
      <c r="AN47" s="59">
        <f>BC41</f>
        <v>60</v>
      </c>
      <c r="AO47" s="59">
        <f>BB41</f>
        <v>22</v>
      </c>
      <c r="AP47" s="372"/>
      <c r="AQ47" s="372"/>
      <c r="AR47" s="347"/>
      <c r="AS47" s="157"/>
      <c r="AT47" s="75">
        <v>2</v>
      </c>
      <c r="AU47" s="59">
        <f>BC44</f>
        <v>60</v>
      </c>
      <c r="AV47" s="59">
        <f>BB44</f>
        <v>36</v>
      </c>
      <c r="AW47" s="372"/>
      <c r="AX47" s="372"/>
      <c r="AY47" s="347"/>
      <c r="AZ47" s="157"/>
      <c r="BA47" s="334"/>
      <c r="BB47" s="335"/>
      <c r="BC47" s="335"/>
      <c r="BD47" s="335"/>
      <c r="BE47" s="335"/>
      <c r="BF47" s="336"/>
      <c r="BG47" s="157"/>
      <c r="BH47" s="75">
        <v>2</v>
      </c>
      <c r="BI47" s="7">
        <v>62</v>
      </c>
      <c r="BJ47" s="7">
        <v>25</v>
      </c>
      <c r="BK47" s="344"/>
      <c r="BL47" s="344"/>
      <c r="BM47" s="347"/>
      <c r="BN47" s="78"/>
      <c r="BO47" s="64"/>
      <c r="BP47" s="64"/>
    </row>
    <row r="48" spans="1:68" ht="15" customHeight="1" thickBot="1">
      <c r="A48" s="62"/>
      <c r="B48" s="343"/>
      <c r="C48" s="76"/>
      <c r="D48" s="77">
        <v>3</v>
      </c>
      <c r="E48" s="60">
        <f>T42</f>
        <v>0</v>
      </c>
      <c r="F48" s="60">
        <f>S42</f>
        <v>0</v>
      </c>
      <c r="G48" s="373"/>
      <c r="H48" s="373"/>
      <c r="I48" s="235"/>
      <c r="J48" s="157"/>
      <c r="K48" s="77">
        <v>3</v>
      </c>
      <c r="L48" s="60">
        <f>T45</f>
        <v>0</v>
      </c>
      <c r="M48" s="60">
        <f>S45</f>
        <v>0</v>
      </c>
      <c r="N48" s="373"/>
      <c r="O48" s="373"/>
      <c r="P48" s="235"/>
      <c r="Q48" s="157"/>
      <c r="R48" s="337"/>
      <c r="S48" s="338"/>
      <c r="T48" s="338"/>
      <c r="U48" s="338"/>
      <c r="V48" s="338"/>
      <c r="W48" s="339"/>
      <c r="X48" s="157"/>
      <c r="Y48" s="77">
        <v>3</v>
      </c>
      <c r="Z48" s="19">
        <v>0</v>
      </c>
      <c r="AA48" s="19">
        <v>0</v>
      </c>
      <c r="AB48" s="243"/>
      <c r="AC48" s="243"/>
      <c r="AD48" s="235"/>
      <c r="AE48" s="78"/>
      <c r="AF48" s="64"/>
      <c r="AG48" s="64"/>
      <c r="AH48" s="64"/>
      <c r="AI48" s="64"/>
      <c r="AJ48" s="62"/>
      <c r="AK48" s="343"/>
      <c r="AL48" s="76"/>
      <c r="AM48" s="77">
        <v>3</v>
      </c>
      <c r="AN48" s="60">
        <f>BC42</f>
        <v>0</v>
      </c>
      <c r="AO48" s="60">
        <f>BB42</f>
        <v>0</v>
      </c>
      <c r="AP48" s="373"/>
      <c r="AQ48" s="373"/>
      <c r="AR48" s="235"/>
      <c r="AS48" s="157"/>
      <c r="AT48" s="77">
        <v>3</v>
      </c>
      <c r="AU48" s="60">
        <f>BC45</f>
        <v>0</v>
      </c>
      <c r="AV48" s="60">
        <f>BB45</f>
        <v>0</v>
      </c>
      <c r="AW48" s="373"/>
      <c r="AX48" s="373"/>
      <c r="AY48" s="235"/>
      <c r="AZ48" s="157"/>
      <c r="BA48" s="337"/>
      <c r="BB48" s="338"/>
      <c r="BC48" s="338"/>
      <c r="BD48" s="338"/>
      <c r="BE48" s="338"/>
      <c r="BF48" s="339"/>
      <c r="BG48" s="157"/>
      <c r="BH48" s="77">
        <v>3</v>
      </c>
      <c r="BI48" s="19">
        <v>0</v>
      </c>
      <c r="BJ48" s="19">
        <v>0</v>
      </c>
      <c r="BK48" s="243"/>
      <c r="BL48" s="243"/>
      <c r="BM48" s="235"/>
      <c r="BN48" s="78"/>
      <c r="BO48" s="64"/>
      <c r="BP48" s="64"/>
    </row>
    <row r="49" spans="1:68" ht="15" customHeight="1">
      <c r="A49" s="62"/>
      <c r="B49" s="341">
        <v>4</v>
      </c>
      <c r="C49" s="71" t="s">
        <v>309</v>
      </c>
      <c r="D49" s="72">
        <v>1</v>
      </c>
      <c r="E49" s="61">
        <f>AA40</f>
        <v>60</v>
      </c>
      <c r="F49" s="61">
        <f>Z40</f>
        <v>48</v>
      </c>
      <c r="G49" s="371">
        <f>AC40</f>
        <v>3</v>
      </c>
      <c r="H49" s="371">
        <f>AB40</f>
        <v>0</v>
      </c>
      <c r="I49" s="234">
        <v>1</v>
      </c>
      <c r="J49" s="157"/>
      <c r="K49" s="72">
        <v>1</v>
      </c>
      <c r="L49" s="61">
        <f>AA43</f>
        <v>60</v>
      </c>
      <c r="M49" s="61">
        <f>Z43</f>
        <v>52</v>
      </c>
      <c r="N49" s="371">
        <f>AC43</f>
        <v>3</v>
      </c>
      <c r="O49" s="371">
        <f>AB43</f>
        <v>0</v>
      </c>
      <c r="P49" s="234">
        <v>1</v>
      </c>
      <c r="Q49" s="157"/>
      <c r="R49" s="72">
        <v>1</v>
      </c>
      <c r="S49" s="58">
        <f>AA46</f>
        <v>35</v>
      </c>
      <c r="T49" s="58">
        <f>Z46</f>
        <v>60</v>
      </c>
      <c r="U49" s="371">
        <f>AC46</f>
        <v>0</v>
      </c>
      <c r="V49" s="371">
        <f>AB46</f>
        <v>3</v>
      </c>
      <c r="W49" s="234">
        <v>0</v>
      </c>
      <c r="X49" s="157"/>
      <c r="Y49" s="331"/>
      <c r="Z49" s="332"/>
      <c r="AA49" s="332"/>
      <c r="AB49" s="332"/>
      <c r="AC49" s="332"/>
      <c r="AD49" s="333"/>
      <c r="AE49" s="78"/>
      <c r="AF49" s="64"/>
      <c r="AG49" s="64"/>
      <c r="AH49" s="64"/>
      <c r="AI49" s="64"/>
      <c r="AJ49" s="62"/>
      <c r="AK49" s="341">
        <v>4</v>
      </c>
      <c r="AL49" s="71" t="s">
        <v>430</v>
      </c>
      <c r="AM49" s="72">
        <v>1</v>
      </c>
      <c r="AN49" s="61">
        <f>BJ40</f>
        <v>60</v>
      </c>
      <c r="AO49" s="61">
        <f>BI40</f>
        <v>24</v>
      </c>
      <c r="AP49" s="371">
        <f>BL40</f>
        <v>3</v>
      </c>
      <c r="AQ49" s="371">
        <f>BK40</f>
        <v>0</v>
      </c>
      <c r="AR49" s="234">
        <v>1</v>
      </c>
      <c r="AS49" s="157"/>
      <c r="AT49" s="72">
        <v>1</v>
      </c>
      <c r="AU49" s="61">
        <f>BJ43</f>
        <v>60</v>
      </c>
      <c r="AV49" s="61">
        <f>BI43</f>
        <v>50</v>
      </c>
      <c r="AW49" s="371">
        <f>BL43</f>
        <v>3</v>
      </c>
      <c r="AX49" s="371">
        <f>BK43</f>
        <v>0</v>
      </c>
      <c r="AY49" s="234">
        <v>1</v>
      </c>
      <c r="AZ49" s="157"/>
      <c r="BA49" s="72">
        <v>1</v>
      </c>
      <c r="BB49" s="58">
        <f>BJ46</f>
        <v>51</v>
      </c>
      <c r="BC49" s="58">
        <f>BI46</f>
        <v>60</v>
      </c>
      <c r="BD49" s="371">
        <f>BL46</f>
        <v>0</v>
      </c>
      <c r="BE49" s="371">
        <f>BK46</f>
        <v>3</v>
      </c>
      <c r="BF49" s="234"/>
      <c r="BG49" s="157"/>
      <c r="BH49" s="331"/>
      <c r="BI49" s="332"/>
      <c r="BJ49" s="332"/>
      <c r="BK49" s="332"/>
      <c r="BL49" s="332"/>
      <c r="BM49" s="333"/>
      <c r="BN49" s="78"/>
      <c r="BO49" s="64"/>
      <c r="BP49" s="64"/>
    </row>
    <row r="50" spans="1:68" ht="15" customHeight="1">
      <c r="A50" s="62"/>
      <c r="B50" s="342"/>
      <c r="C50" s="73" t="s">
        <v>310</v>
      </c>
      <c r="D50" s="75">
        <v>2</v>
      </c>
      <c r="E50" s="59">
        <f>AA41</f>
        <v>60</v>
      </c>
      <c r="F50" s="59">
        <f>Z41</f>
        <v>34</v>
      </c>
      <c r="G50" s="372"/>
      <c r="H50" s="372"/>
      <c r="I50" s="347"/>
      <c r="J50" s="54"/>
      <c r="K50" s="75">
        <v>2</v>
      </c>
      <c r="L50" s="59">
        <f>AA44</f>
        <v>60</v>
      </c>
      <c r="M50" s="59">
        <f>Z44</f>
        <v>18</v>
      </c>
      <c r="N50" s="372"/>
      <c r="O50" s="372"/>
      <c r="P50" s="347"/>
      <c r="Q50" s="54"/>
      <c r="R50" s="75">
        <v>2</v>
      </c>
      <c r="S50" s="59">
        <f>AA47</f>
        <v>49</v>
      </c>
      <c r="T50" s="59">
        <f>Z47</f>
        <v>60</v>
      </c>
      <c r="U50" s="372"/>
      <c r="V50" s="372"/>
      <c r="W50" s="347"/>
      <c r="X50" s="54"/>
      <c r="Y50" s="334"/>
      <c r="Z50" s="335"/>
      <c r="AA50" s="335"/>
      <c r="AB50" s="335"/>
      <c r="AC50" s="335"/>
      <c r="AD50" s="336"/>
      <c r="AE50" s="78"/>
      <c r="AF50" s="64"/>
      <c r="AG50" s="64"/>
      <c r="AH50" s="64"/>
      <c r="AI50" s="64"/>
      <c r="AJ50" s="62"/>
      <c r="AK50" s="342"/>
      <c r="AL50" s="73" t="s">
        <v>351</v>
      </c>
      <c r="AM50" s="75">
        <v>2</v>
      </c>
      <c r="AN50" s="59">
        <f>BJ41</f>
        <v>60</v>
      </c>
      <c r="AO50" s="59">
        <f>BI41</f>
        <v>32</v>
      </c>
      <c r="AP50" s="372"/>
      <c r="AQ50" s="372"/>
      <c r="AR50" s="347"/>
      <c r="AS50" s="157"/>
      <c r="AT50" s="75">
        <v>2</v>
      </c>
      <c r="AU50" s="59">
        <f>BJ44</f>
        <v>60</v>
      </c>
      <c r="AV50" s="59">
        <f>BI44</f>
        <v>46</v>
      </c>
      <c r="AW50" s="372"/>
      <c r="AX50" s="372"/>
      <c r="AY50" s="347"/>
      <c r="AZ50" s="157"/>
      <c r="BA50" s="75">
        <v>2</v>
      </c>
      <c r="BB50" s="59">
        <f>BJ47</f>
        <v>25</v>
      </c>
      <c r="BC50" s="59">
        <f>BI47</f>
        <v>62</v>
      </c>
      <c r="BD50" s="372"/>
      <c r="BE50" s="372"/>
      <c r="BF50" s="347"/>
      <c r="BG50" s="157"/>
      <c r="BH50" s="334"/>
      <c r="BI50" s="335"/>
      <c r="BJ50" s="335"/>
      <c r="BK50" s="335"/>
      <c r="BL50" s="335"/>
      <c r="BM50" s="336"/>
      <c r="BN50" s="78"/>
      <c r="BO50" s="64"/>
      <c r="BP50" s="64"/>
    </row>
    <row r="51" spans="1:68" ht="15" customHeight="1" thickBot="1">
      <c r="A51" s="62"/>
      <c r="B51" s="343"/>
      <c r="C51" s="76"/>
      <c r="D51" s="75">
        <v>3</v>
      </c>
      <c r="E51" s="60">
        <f>AA42</f>
        <v>0</v>
      </c>
      <c r="F51" s="60">
        <f>Z42</f>
        <v>0</v>
      </c>
      <c r="G51" s="372"/>
      <c r="H51" s="372"/>
      <c r="I51" s="347"/>
      <c r="J51" s="54"/>
      <c r="K51" s="77">
        <v>3</v>
      </c>
      <c r="L51" s="60">
        <f>AA45</f>
        <v>0</v>
      </c>
      <c r="M51" s="60">
        <f>Z45</f>
        <v>0</v>
      </c>
      <c r="N51" s="373"/>
      <c r="O51" s="373"/>
      <c r="P51" s="235"/>
      <c r="Q51" s="54"/>
      <c r="R51" s="77">
        <v>3</v>
      </c>
      <c r="S51" s="60">
        <f>AA48</f>
        <v>0</v>
      </c>
      <c r="T51" s="60">
        <f>Z48</f>
        <v>0</v>
      </c>
      <c r="U51" s="373"/>
      <c r="V51" s="373"/>
      <c r="W51" s="235"/>
      <c r="X51" s="54"/>
      <c r="Y51" s="337"/>
      <c r="Z51" s="338"/>
      <c r="AA51" s="338"/>
      <c r="AB51" s="338"/>
      <c r="AC51" s="338"/>
      <c r="AD51" s="339"/>
      <c r="AE51" s="78"/>
      <c r="AF51" s="64"/>
      <c r="AG51" s="64"/>
      <c r="AH51" s="64"/>
      <c r="AI51" s="64"/>
      <c r="AJ51" s="62"/>
      <c r="AK51" s="343"/>
      <c r="AL51" s="76"/>
      <c r="AM51" s="75">
        <v>3</v>
      </c>
      <c r="AN51" s="60">
        <f>BJ42</f>
        <v>0</v>
      </c>
      <c r="AO51" s="60">
        <f>BI42</f>
        <v>0</v>
      </c>
      <c r="AP51" s="372"/>
      <c r="AQ51" s="372"/>
      <c r="AR51" s="347"/>
      <c r="AS51" s="157"/>
      <c r="AT51" s="77">
        <v>3</v>
      </c>
      <c r="AU51" s="60">
        <f>BJ45</f>
        <v>0</v>
      </c>
      <c r="AV51" s="60">
        <f>BI45</f>
        <v>0</v>
      </c>
      <c r="AW51" s="373"/>
      <c r="AX51" s="373"/>
      <c r="AY51" s="235"/>
      <c r="AZ51" s="157"/>
      <c r="BA51" s="77">
        <v>3</v>
      </c>
      <c r="BB51" s="60">
        <f>BJ48</f>
        <v>0</v>
      </c>
      <c r="BC51" s="60">
        <f>BI48</f>
        <v>0</v>
      </c>
      <c r="BD51" s="373"/>
      <c r="BE51" s="373"/>
      <c r="BF51" s="235"/>
      <c r="BG51" s="157"/>
      <c r="BH51" s="337"/>
      <c r="BI51" s="338"/>
      <c r="BJ51" s="338"/>
      <c r="BK51" s="338"/>
      <c r="BL51" s="338"/>
      <c r="BM51" s="339"/>
      <c r="BN51" s="78"/>
      <c r="BO51" s="64"/>
      <c r="BP51" s="64"/>
    </row>
    <row r="52" spans="1:68" ht="9.9499999999999993" customHeight="1">
      <c r="A52" s="62"/>
      <c r="B52" s="290"/>
      <c r="C52" s="291"/>
      <c r="D52" s="352"/>
      <c r="E52" s="354">
        <f>SUM(E40:E51)</f>
        <v>336</v>
      </c>
      <c r="F52" s="356">
        <f>SUM(F40:F51)</f>
        <v>274</v>
      </c>
      <c r="G52" s="354">
        <f>SUM(G40:G51)</f>
        <v>6</v>
      </c>
      <c r="H52" s="356">
        <f>SUM(H40:H51)</f>
        <v>3</v>
      </c>
      <c r="I52" s="358">
        <f>SUM(I40:I51)</f>
        <v>2</v>
      </c>
      <c r="J52" s="79"/>
      <c r="K52" s="352"/>
      <c r="L52" s="354">
        <f>SUM(L40:L51)</f>
        <v>314</v>
      </c>
      <c r="M52" s="356">
        <f>SUM(M40:M51)</f>
        <v>286</v>
      </c>
      <c r="N52" s="354">
        <f>SUM(N40:N51)</f>
        <v>6</v>
      </c>
      <c r="O52" s="356">
        <f>SUM(O40:O51)</f>
        <v>3</v>
      </c>
      <c r="P52" s="358">
        <f>SUM(P40:P51)</f>
        <v>2</v>
      </c>
      <c r="Q52" s="79"/>
      <c r="R52" s="352"/>
      <c r="S52" s="354">
        <f>SUM(S40:S51)</f>
        <v>276</v>
      </c>
      <c r="T52" s="356">
        <f>SUM(T40:T51)</f>
        <v>314</v>
      </c>
      <c r="U52" s="354">
        <f>SUM(U40:U51)</f>
        <v>3</v>
      </c>
      <c r="V52" s="356">
        <f>SUM(V40:V51)</f>
        <v>6</v>
      </c>
      <c r="W52" s="358">
        <f>SUM(W40:W51)</f>
        <v>1</v>
      </c>
      <c r="X52" s="79"/>
      <c r="Y52" s="352"/>
      <c r="Z52" s="354">
        <f>SUM(Z40:Z51)</f>
        <v>272</v>
      </c>
      <c r="AA52" s="356">
        <f>SUM(AA40:AA51)</f>
        <v>324</v>
      </c>
      <c r="AB52" s="354">
        <f>SUM(AB40:AB51)</f>
        <v>3</v>
      </c>
      <c r="AC52" s="356">
        <f>SUM(AC40:AC51)</f>
        <v>6</v>
      </c>
      <c r="AD52" s="358">
        <f>SUM(AD40:AD51)</f>
        <v>1</v>
      </c>
      <c r="AE52" s="79"/>
      <c r="AF52" s="64"/>
      <c r="AG52" s="64"/>
      <c r="AH52" s="64"/>
      <c r="AI52" s="64"/>
      <c r="AJ52" s="62"/>
      <c r="AK52" s="290"/>
      <c r="AL52" s="291"/>
      <c r="AM52" s="352"/>
      <c r="AN52" s="354">
        <f>SUM(AN40:AN51)</f>
        <v>414</v>
      </c>
      <c r="AO52" s="356">
        <f>SUM(AO40:AO51)</f>
        <v>254</v>
      </c>
      <c r="AP52" s="354">
        <f>SUM(AP40:AP51)</f>
        <v>8</v>
      </c>
      <c r="AQ52" s="356">
        <f>SUM(AQ40:AQ51)</f>
        <v>1</v>
      </c>
      <c r="AR52" s="358">
        <f>SUM(AR40:AR51)</f>
        <v>3</v>
      </c>
      <c r="AS52" s="54"/>
      <c r="AT52" s="352"/>
      <c r="AU52" s="354">
        <f>SUM(AU40:AU51)</f>
        <v>368</v>
      </c>
      <c r="AV52" s="356">
        <f>SUM(AV40:AV51)</f>
        <v>341</v>
      </c>
      <c r="AW52" s="354">
        <f>SUM(AW40:AW51)</f>
        <v>7</v>
      </c>
      <c r="AX52" s="356">
        <f>SUM(AX40:AX51)</f>
        <v>2</v>
      </c>
      <c r="AY52" s="358">
        <f>SUM(AY40:AY51)</f>
        <v>2</v>
      </c>
      <c r="AZ52" s="54"/>
      <c r="BA52" s="352"/>
      <c r="BB52" s="354">
        <f>SUM(BB40:BB51)</f>
        <v>217</v>
      </c>
      <c r="BC52" s="356">
        <f>SUM(BC40:BC51)</f>
        <v>362</v>
      </c>
      <c r="BD52" s="354">
        <f>SUM(BD40:BD51)</f>
        <v>0</v>
      </c>
      <c r="BE52" s="356">
        <f>SUM(BE40:BE51)</f>
        <v>9</v>
      </c>
      <c r="BF52" s="358">
        <f>SUM(BF40:BF51)</f>
        <v>0</v>
      </c>
      <c r="BG52" s="54"/>
      <c r="BH52" s="352"/>
      <c r="BI52" s="354">
        <f>SUM(BI40:BI51)</f>
        <v>274</v>
      </c>
      <c r="BJ52" s="356">
        <f>SUM(BJ40:BJ51)</f>
        <v>316</v>
      </c>
      <c r="BK52" s="354">
        <f>SUM(BK40:BK51)</f>
        <v>3</v>
      </c>
      <c r="BL52" s="356">
        <f>SUM(BL40:BL51)</f>
        <v>6</v>
      </c>
      <c r="BM52" s="358">
        <f>SUM(BM40:BM51)</f>
        <v>1</v>
      </c>
      <c r="BN52" s="79"/>
      <c r="BO52" s="64"/>
      <c r="BP52" s="64"/>
    </row>
    <row r="53" spans="1:68" ht="9.9499999999999993" customHeight="1">
      <c r="A53" s="62"/>
      <c r="B53" s="292"/>
      <c r="C53" s="293"/>
      <c r="D53" s="353"/>
      <c r="E53" s="355"/>
      <c r="F53" s="357"/>
      <c r="G53" s="355"/>
      <c r="H53" s="357"/>
      <c r="I53" s="359"/>
      <c r="J53" s="79"/>
      <c r="K53" s="353"/>
      <c r="L53" s="355"/>
      <c r="M53" s="357"/>
      <c r="N53" s="355"/>
      <c r="O53" s="357"/>
      <c r="P53" s="359"/>
      <c r="Q53" s="79"/>
      <c r="R53" s="353"/>
      <c r="S53" s="355"/>
      <c r="T53" s="357"/>
      <c r="U53" s="355"/>
      <c r="V53" s="357"/>
      <c r="W53" s="359"/>
      <c r="X53" s="79"/>
      <c r="Y53" s="353"/>
      <c r="Z53" s="355"/>
      <c r="AA53" s="357"/>
      <c r="AB53" s="355"/>
      <c r="AC53" s="357"/>
      <c r="AD53" s="359"/>
      <c r="AE53" s="79"/>
      <c r="AF53" s="64"/>
      <c r="AG53" s="64"/>
      <c r="AH53" s="64"/>
      <c r="AI53" s="64"/>
      <c r="AJ53" s="62"/>
      <c r="AK53" s="292"/>
      <c r="AL53" s="293"/>
      <c r="AM53" s="353"/>
      <c r="AN53" s="355"/>
      <c r="AO53" s="357"/>
      <c r="AP53" s="355"/>
      <c r="AQ53" s="357"/>
      <c r="AR53" s="359"/>
      <c r="AS53" s="54"/>
      <c r="AT53" s="353"/>
      <c r="AU53" s="355"/>
      <c r="AV53" s="357"/>
      <c r="AW53" s="355"/>
      <c r="AX53" s="357"/>
      <c r="AY53" s="359"/>
      <c r="AZ53" s="54"/>
      <c r="BA53" s="353"/>
      <c r="BB53" s="355"/>
      <c r="BC53" s="357"/>
      <c r="BD53" s="355"/>
      <c r="BE53" s="357"/>
      <c r="BF53" s="359"/>
      <c r="BG53" s="54"/>
      <c r="BH53" s="353"/>
      <c r="BI53" s="355"/>
      <c r="BJ53" s="357"/>
      <c r="BK53" s="355"/>
      <c r="BL53" s="357"/>
      <c r="BM53" s="359"/>
      <c r="BN53" s="79"/>
      <c r="BO53" s="64"/>
      <c r="BP53" s="64"/>
    </row>
    <row r="54" spans="1:68" ht="15" customHeight="1">
      <c r="A54" s="62"/>
      <c r="B54" s="292"/>
      <c r="C54" s="293"/>
      <c r="D54" s="364" t="s">
        <v>7</v>
      </c>
      <c r="E54" s="366">
        <f>IFERROR(E52/F52-0.0005,"")</f>
        <v>1.2257773722627738</v>
      </c>
      <c r="F54" s="367"/>
      <c r="G54" s="360" t="s">
        <v>6</v>
      </c>
      <c r="H54" s="362">
        <v>1</v>
      </c>
      <c r="I54" s="362"/>
      <c r="J54" s="80"/>
      <c r="K54" s="374" t="s">
        <v>7</v>
      </c>
      <c r="L54" s="366">
        <f>IFERROR(L52/M52-0.0005,"")</f>
        <v>1.097402097902098</v>
      </c>
      <c r="M54" s="367"/>
      <c r="N54" s="360" t="s">
        <v>6</v>
      </c>
      <c r="O54" s="362">
        <v>2</v>
      </c>
      <c r="P54" s="362"/>
      <c r="Q54" s="80"/>
      <c r="R54" s="364" t="s">
        <v>7</v>
      </c>
      <c r="S54" s="366">
        <f>IFERROR(S52/T52-0.0005,"")</f>
        <v>0.8784808917197453</v>
      </c>
      <c r="T54" s="367"/>
      <c r="U54" s="360" t="s">
        <v>6</v>
      </c>
      <c r="V54" s="362">
        <v>3</v>
      </c>
      <c r="W54" s="362"/>
      <c r="X54" s="80"/>
      <c r="Y54" s="364" t="s">
        <v>7</v>
      </c>
      <c r="Z54" s="366">
        <f>IFERROR(Z52/AA52-0.0005,"")</f>
        <v>0.83900617283950618</v>
      </c>
      <c r="AA54" s="367"/>
      <c r="AB54" s="360" t="s">
        <v>6</v>
      </c>
      <c r="AC54" s="362">
        <v>4</v>
      </c>
      <c r="AD54" s="362"/>
      <c r="AE54" s="80"/>
      <c r="AF54" s="64"/>
      <c r="AG54" s="64"/>
      <c r="AH54" s="64"/>
      <c r="AI54" s="64"/>
      <c r="AJ54" s="62"/>
      <c r="AK54" s="292"/>
      <c r="AL54" s="293"/>
      <c r="AM54" s="364" t="s">
        <v>7</v>
      </c>
      <c r="AN54" s="366">
        <f>IFERROR(AN52/AO52-0.0005,"")</f>
        <v>1.6294212598425197</v>
      </c>
      <c r="AO54" s="367"/>
      <c r="AP54" s="360" t="s">
        <v>6</v>
      </c>
      <c r="AQ54" s="362">
        <v>1</v>
      </c>
      <c r="AR54" s="362"/>
      <c r="AS54" s="80"/>
      <c r="AT54" s="374" t="s">
        <v>7</v>
      </c>
      <c r="AU54" s="366">
        <f>IFERROR(AU52/AV52-0.0005,"")</f>
        <v>1.0786788856304985</v>
      </c>
      <c r="AV54" s="367"/>
      <c r="AW54" s="360" t="s">
        <v>6</v>
      </c>
      <c r="AX54" s="362">
        <v>2</v>
      </c>
      <c r="AY54" s="362"/>
      <c r="AZ54" s="80"/>
      <c r="BA54" s="364" t="s">
        <v>7</v>
      </c>
      <c r="BB54" s="366">
        <f>IFERROR(BB52/BC52-0.0005,"")</f>
        <v>0.59894751381215472</v>
      </c>
      <c r="BC54" s="367"/>
      <c r="BD54" s="360" t="s">
        <v>6</v>
      </c>
      <c r="BE54" s="362">
        <v>4</v>
      </c>
      <c r="BF54" s="362"/>
      <c r="BG54" s="80"/>
      <c r="BH54" s="364" t="s">
        <v>7</v>
      </c>
      <c r="BI54" s="366">
        <f>IFERROR(BI52/BJ52-0.0005,"")</f>
        <v>0.86658860759493672</v>
      </c>
      <c r="BJ54" s="367"/>
      <c r="BK54" s="360" t="s">
        <v>6</v>
      </c>
      <c r="BL54" s="362">
        <v>3</v>
      </c>
      <c r="BM54" s="362"/>
      <c r="BN54" s="80"/>
      <c r="BO54" s="64"/>
      <c r="BP54" s="64"/>
    </row>
    <row r="55" spans="1:68" ht="15" customHeight="1">
      <c r="A55" s="62"/>
      <c r="B55" s="292"/>
      <c r="C55" s="293"/>
      <c r="D55" s="365"/>
      <c r="E55" s="368"/>
      <c r="F55" s="369"/>
      <c r="G55" s="361"/>
      <c r="H55" s="363"/>
      <c r="I55" s="363"/>
      <c r="J55" s="81"/>
      <c r="K55" s="375"/>
      <c r="L55" s="368"/>
      <c r="M55" s="369"/>
      <c r="N55" s="361"/>
      <c r="O55" s="363"/>
      <c r="P55" s="363"/>
      <c r="Q55" s="81"/>
      <c r="R55" s="365"/>
      <c r="S55" s="368"/>
      <c r="T55" s="369"/>
      <c r="U55" s="361"/>
      <c r="V55" s="363"/>
      <c r="W55" s="363"/>
      <c r="X55" s="81"/>
      <c r="Y55" s="365"/>
      <c r="Z55" s="368"/>
      <c r="AA55" s="369"/>
      <c r="AB55" s="361"/>
      <c r="AC55" s="363"/>
      <c r="AD55" s="363"/>
      <c r="AE55" s="80"/>
      <c r="AF55" s="64"/>
      <c r="AG55" s="64"/>
      <c r="AH55" s="64"/>
      <c r="AI55" s="64"/>
      <c r="AJ55" s="62"/>
      <c r="AK55" s="292"/>
      <c r="AL55" s="293"/>
      <c r="AM55" s="365"/>
      <c r="AN55" s="368"/>
      <c r="AO55" s="369"/>
      <c r="AP55" s="361"/>
      <c r="AQ55" s="363"/>
      <c r="AR55" s="363"/>
      <c r="AS55" s="81"/>
      <c r="AT55" s="375"/>
      <c r="AU55" s="368"/>
      <c r="AV55" s="369"/>
      <c r="AW55" s="361"/>
      <c r="AX55" s="363"/>
      <c r="AY55" s="363"/>
      <c r="AZ55" s="81"/>
      <c r="BA55" s="365"/>
      <c r="BB55" s="368"/>
      <c r="BC55" s="369"/>
      <c r="BD55" s="361"/>
      <c r="BE55" s="363"/>
      <c r="BF55" s="363"/>
      <c r="BG55" s="81"/>
      <c r="BH55" s="365"/>
      <c r="BI55" s="368"/>
      <c r="BJ55" s="369"/>
      <c r="BK55" s="361"/>
      <c r="BL55" s="363"/>
      <c r="BM55" s="363"/>
      <c r="BN55" s="80"/>
      <c r="BO55" s="64"/>
      <c r="BP55" s="64"/>
    </row>
    <row r="56" spans="1:68" ht="15" customHeight="1" thickBot="1">
      <c r="A56" s="62"/>
      <c r="B56" s="294"/>
      <c r="C56" s="295"/>
      <c r="D56" s="377"/>
      <c r="E56" s="378"/>
      <c r="F56" s="378"/>
      <c r="G56" s="378"/>
      <c r="H56" s="378"/>
      <c r="I56" s="378"/>
      <c r="J56" s="82"/>
      <c r="K56" s="379"/>
      <c r="L56" s="378"/>
      <c r="M56" s="378"/>
      <c r="N56" s="378"/>
      <c r="O56" s="378"/>
      <c r="P56" s="378"/>
      <c r="Q56" s="82"/>
      <c r="R56" s="379"/>
      <c r="S56" s="378"/>
      <c r="T56" s="378"/>
      <c r="U56" s="378"/>
      <c r="V56" s="378"/>
      <c r="W56" s="378"/>
      <c r="X56" s="82"/>
      <c r="Y56" s="379"/>
      <c r="Z56" s="378"/>
      <c r="AA56" s="378"/>
      <c r="AB56" s="378"/>
      <c r="AC56" s="378"/>
      <c r="AD56" s="378"/>
      <c r="AE56" s="114"/>
      <c r="AF56" s="64"/>
      <c r="AG56" s="64"/>
      <c r="AH56" s="64"/>
      <c r="AI56" s="64"/>
      <c r="AJ56" s="62"/>
      <c r="AK56" s="294"/>
      <c r="AL56" s="295"/>
      <c r="AM56" s="377"/>
      <c r="AN56" s="378"/>
      <c r="AO56" s="378"/>
      <c r="AP56" s="378"/>
      <c r="AQ56" s="378"/>
      <c r="AR56" s="378"/>
      <c r="AS56" s="82"/>
      <c r="AT56" s="379"/>
      <c r="AU56" s="378"/>
      <c r="AV56" s="378"/>
      <c r="AW56" s="378"/>
      <c r="AX56" s="378"/>
      <c r="AY56" s="378"/>
      <c r="AZ56" s="82"/>
      <c r="BA56" s="379"/>
      <c r="BB56" s="378"/>
      <c r="BC56" s="378"/>
      <c r="BD56" s="378"/>
      <c r="BE56" s="378"/>
      <c r="BF56" s="378"/>
      <c r="BG56" s="82"/>
      <c r="BH56" s="379"/>
      <c r="BI56" s="378"/>
      <c r="BJ56" s="378"/>
      <c r="BK56" s="378"/>
      <c r="BL56" s="378"/>
      <c r="BM56" s="378"/>
      <c r="BN56" s="114"/>
      <c r="BO56" s="64"/>
      <c r="BP56" s="64"/>
    </row>
    <row r="57" spans="1:68" s="1" customFormat="1" ht="15" customHeight="1">
      <c r="A57" s="62"/>
      <c r="B57" s="62"/>
      <c r="C57" s="62"/>
      <c r="D57" s="63"/>
      <c r="E57" s="62"/>
      <c r="F57" s="62"/>
      <c r="G57" s="62"/>
      <c r="H57" s="62"/>
      <c r="I57" s="62"/>
      <c r="J57" s="62"/>
      <c r="K57" s="63"/>
      <c r="L57" s="62"/>
      <c r="M57" s="62"/>
      <c r="N57" s="62"/>
      <c r="O57" s="62"/>
      <c r="P57" s="62"/>
      <c r="Q57" s="62"/>
      <c r="R57" s="63"/>
      <c r="S57" s="62"/>
      <c r="T57" s="62"/>
      <c r="U57" s="62"/>
      <c r="V57" s="62"/>
      <c r="W57" s="62"/>
      <c r="X57" s="62"/>
      <c r="Y57" s="63"/>
      <c r="Z57" s="62"/>
      <c r="AA57" s="62"/>
      <c r="AB57" s="62"/>
      <c r="AC57" s="62"/>
      <c r="AD57" s="62"/>
      <c r="AE57" s="62"/>
      <c r="AF57" s="64"/>
      <c r="AG57" s="64"/>
      <c r="AH57" s="64"/>
      <c r="AI57" s="64"/>
      <c r="AJ57" s="62"/>
      <c r="AK57" s="62"/>
      <c r="AL57" s="62"/>
      <c r="AM57" s="63"/>
      <c r="AN57" s="62"/>
      <c r="AO57" s="62"/>
      <c r="AP57" s="62"/>
      <c r="AQ57" s="62"/>
      <c r="AR57" s="62"/>
      <c r="AS57" s="62"/>
      <c r="AT57" s="63"/>
      <c r="AU57" s="62"/>
      <c r="AV57" s="62"/>
      <c r="AW57" s="62"/>
      <c r="AX57" s="62"/>
      <c r="AY57" s="62"/>
      <c r="AZ57" s="62"/>
      <c r="BA57" s="63"/>
      <c r="BB57" s="62"/>
      <c r="BC57" s="62"/>
      <c r="BD57" s="62"/>
      <c r="BE57" s="62"/>
      <c r="BF57" s="62"/>
      <c r="BG57" s="62"/>
      <c r="BH57" s="63"/>
      <c r="BI57" s="62"/>
      <c r="BJ57" s="62"/>
      <c r="BK57" s="62"/>
      <c r="BL57" s="62"/>
      <c r="BM57" s="62"/>
      <c r="BN57" s="62"/>
      <c r="BO57" s="64"/>
      <c r="BP57" s="64"/>
    </row>
    <row r="58" spans="1:68" s="1" customFormat="1" ht="15" customHeight="1">
      <c r="A58" s="62"/>
      <c r="B58" s="62"/>
      <c r="C58" s="62"/>
      <c r="D58" s="63"/>
      <c r="E58" s="62"/>
      <c r="F58" s="62"/>
      <c r="G58" s="62"/>
      <c r="H58" s="62"/>
      <c r="I58" s="62"/>
      <c r="J58" s="62"/>
      <c r="K58" s="63"/>
      <c r="L58" s="62"/>
      <c r="M58" s="62"/>
      <c r="N58" s="62"/>
      <c r="O58" s="62"/>
      <c r="P58" s="62"/>
      <c r="Q58" s="62"/>
      <c r="R58" s="63"/>
      <c r="S58" s="62"/>
      <c r="T58" s="62"/>
      <c r="U58" s="62"/>
      <c r="V58" s="62"/>
      <c r="W58" s="62"/>
      <c r="X58" s="62"/>
      <c r="Y58" s="63"/>
      <c r="Z58" s="62"/>
      <c r="AA58" s="62"/>
      <c r="AB58" s="62"/>
      <c r="AC58" s="62"/>
      <c r="AD58" s="62"/>
      <c r="AE58" s="62"/>
      <c r="AF58" s="64"/>
      <c r="AG58" s="64"/>
      <c r="AH58" s="64"/>
      <c r="AI58" s="64"/>
      <c r="AJ58" s="62"/>
      <c r="AK58" s="62"/>
      <c r="AL58" s="62"/>
      <c r="AM58" s="63"/>
      <c r="AN58" s="62"/>
      <c r="AO58" s="62"/>
      <c r="AP58" s="62"/>
      <c r="AQ58" s="62"/>
      <c r="AR58" s="62"/>
      <c r="AS58" s="62"/>
      <c r="AT58" s="63"/>
      <c r="AU58" s="62"/>
      <c r="AV58" s="62"/>
      <c r="AW58" s="62"/>
      <c r="AX58" s="62"/>
      <c r="AY58" s="62"/>
      <c r="AZ58" s="62"/>
      <c r="BA58" s="63"/>
      <c r="BB58" s="62"/>
      <c r="BC58" s="62"/>
      <c r="BD58" s="62"/>
      <c r="BE58" s="62"/>
      <c r="BF58" s="62"/>
      <c r="BG58" s="62"/>
      <c r="BH58" s="63"/>
      <c r="BI58" s="62"/>
      <c r="BJ58" s="62"/>
      <c r="BK58" s="62"/>
      <c r="BL58" s="62"/>
      <c r="BM58" s="62"/>
      <c r="BN58" s="62"/>
      <c r="BO58" s="64"/>
      <c r="BP58" s="64"/>
    </row>
    <row r="59" spans="1:68" s="1" customFormat="1" ht="15" customHeight="1">
      <c r="A59" s="62"/>
      <c r="B59" s="62"/>
      <c r="C59" s="62"/>
      <c r="D59" s="63"/>
      <c r="E59" s="62"/>
      <c r="F59" s="62"/>
      <c r="G59" s="62"/>
      <c r="H59" s="62"/>
      <c r="I59" s="62"/>
      <c r="J59" s="62"/>
      <c r="K59" s="63"/>
      <c r="L59" s="62"/>
      <c r="M59" s="62"/>
      <c r="N59" s="62"/>
      <c r="O59" s="62"/>
      <c r="P59" s="62"/>
      <c r="Q59" s="62"/>
      <c r="R59" s="63"/>
      <c r="S59" s="62"/>
      <c r="T59" s="62"/>
      <c r="U59" s="62"/>
      <c r="V59" s="62"/>
      <c r="W59" s="62"/>
      <c r="X59" s="62"/>
      <c r="Y59" s="63"/>
      <c r="Z59" s="62"/>
      <c r="AA59" s="62"/>
      <c r="AB59" s="62"/>
      <c r="AC59" s="62"/>
      <c r="AD59" s="62"/>
      <c r="AE59" s="62"/>
      <c r="AF59" s="64"/>
      <c r="AG59" s="64"/>
      <c r="AH59" s="64"/>
      <c r="AI59" s="64"/>
      <c r="AJ59" s="62"/>
      <c r="AK59" s="62"/>
      <c r="AL59" s="62"/>
      <c r="AM59" s="63"/>
      <c r="AN59" s="62"/>
      <c r="AO59" s="62"/>
      <c r="AP59" s="62"/>
      <c r="AQ59" s="62"/>
      <c r="AR59" s="62"/>
      <c r="AS59" s="62"/>
      <c r="AT59" s="63"/>
      <c r="AU59" s="62"/>
      <c r="AV59" s="62"/>
      <c r="AW59" s="62"/>
      <c r="AX59" s="62"/>
      <c r="AY59" s="62"/>
      <c r="AZ59" s="62"/>
      <c r="BA59" s="63"/>
      <c r="BB59" s="62"/>
      <c r="BC59" s="62"/>
      <c r="BD59" s="62"/>
      <c r="BE59" s="62"/>
      <c r="BF59" s="62"/>
      <c r="BG59" s="62"/>
      <c r="BH59" s="63"/>
      <c r="BI59" s="62"/>
      <c r="BJ59" s="62"/>
      <c r="BK59" s="62"/>
      <c r="BL59" s="62"/>
      <c r="BM59" s="62"/>
      <c r="BN59" s="62"/>
      <c r="BO59" s="64"/>
      <c r="BP59" s="64"/>
    </row>
    <row r="60" spans="1:68" s="1" customFormat="1" ht="15" customHeight="1">
      <c r="A60" s="62"/>
      <c r="B60" s="62"/>
      <c r="C60" s="62"/>
      <c r="D60" s="63"/>
      <c r="E60" s="62"/>
      <c r="F60" s="62"/>
      <c r="G60" s="62"/>
      <c r="H60" s="62"/>
      <c r="I60" s="62"/>
      <c r="J60" s="62"/>
      <c r="K60" s="63"/>
      <c r="L60" s="62"/>
      <c r="M60" s="62"/>
      <c r="N60" s="62"/>
      <c r="O60" s="62"/>
      <c r="P60" s="62"/>
      <c r="Q60" s="62"/>
      <c r="R60" s="63"/>
      <c r="S60" s="62"/>
      <c r="T60" s="62"/>
      <c r="U60" s="62"/>
      <c r="V60" s="62"/>
      <c r="W60" s="62"/>
      <c r="X60" s="62"/>
      <c r="Y60" s="63"/>
      <c r="Z60" s="62"/>
      <c r="AA60" s="62"/>
      <c r="AB60" s="62"/>
      <c r="AC60" s="62"/>
      <c r="AD60" s="62"/>
      <c r="AE60" s="62"/>
      <c r="AF60" s="64"/>
      <c r="AG60" s="64"/>
      <c r="AH60" s="64"/>
      <c r="AI60" s="64"/>
      <c r="AJ60" s="62"/>
      <c r="AK60" s="62"/>
      <c r="AL60" s="62"/>
      <c r="AM60" s="63"/>
      <c r="AN60" s="62"/>
      <c r="AO60" s="62"/>
      <c r="AP60" s="62"/>
      <c r="AQ60" s="62"/>
      <c r="AR60" s="62"/>
      <c r="AS60" s="62"/>
      <c r="AT60" s="63"/>
      <c r="AU60" s="62"/>
      <c r="AV60" s="62"/>
      <c r="AW60" s="62"/>
      <c r="AX60" s="62"/>
      <c r="AY60" s="62"/>
      <c r="AZ60" s="62"/>
      <c r="BA60" s="63"/>
      <c r="BB60" s="62"/>
      <c r="BC60" s="62"/>
      <c r="BD60" s="62"/>
      <c r="BE60" s="62"/>
      <c r="BF60" s="62"/>
      <c r="BG60" s="62"/>
      <c r="BH60" s="63"/>
      <c r="BI60" s="62"/>
      <c r="BJ60" s="62"/>
      <c r="BK60" s="62"/>
      <c r="BL60" s="62"/>
      <c r="BM60" s="62"/>
      <c r="BN60" s="62"/>
      <c r="BO60" s="64"/>
      <c r="BP60" s="64"/>
    </row>
    <row r="61" spans="1:68" s="1" customFormat="1" ht="15" customHeight="1">
      <c r="A61" s="62"/>
      <c r="B61" s="62"/>
      <c r="C61" s="62"/>
      <c r="D61" s="63"/>
      <c r="E61" s="62"/>
      <c r="F61" s="62"/>
      <c r="G61" s="62"/>
      <c r="H61" s="62"/>
      <c r="I61" s="62"/>
      <c r="J61" s="62"/>
      <c r="K61" s="63"/>
      <c r="L61" s="62"/>
      <c r="M61" s="62"/>
      <c r="N61" s="62"/>
      <c r="O61" s="62"/>
      <c r="P61" s="62"/>
      <c r="Q61" s="62"/>
      <c r="R61" s="63"/>
      <c r="S61" s="62"/>
      <c r="T61" s="62"/>
      <c r="U61" s="62"/>
      <c r="V61" s="62"/>
      <c r="W61" s="62"/>
      <c r="X61" s="62"/>
      <c r="Y61" s="63"/>
      <c r="Z61" s="62"/>
      <c r="AA61" s="62"/>
      <c r="AB61" s="62"/>
      <c r="AC61" s="62"/>
      <c r="AD61" s="62"/>
      <c r="AE61" s="62"/>
      <c r="AF61" s="64"/>
      <c r="AG61" s="64"/>
      <c r="AH61" s="64"/>
      <c r="AI61" s="64"/>
      <c r="AJ61" s="62"/>
      <c r="AK61" s="62"/>
      <c r="AL61" s="62"/>
      <c r="AM61" s="63"/>
      <c r="AN61" s="62"/>
      <c r="AO61" s="62"/>
      <c r="AP61" s="62"/>
      <c r="AQ61" s="62"/>
      <c r="AR61" s="62"/>
      <c r="AS61" s="62"/>
      <c r="AT61" s="63"/>
      <c r="AU61" s="62"/>
      <c r="AV61" s="62"/>
      <c r="AW61" s="62"/>
      <c r="AX61" s="62"/>
      <c r="AY61" s="62"/>
      <c r="AZ61" s="62"/>
      <c r="BA61" s="63"/>
      <c r="BB61" s="62"/>
      <c r="BC61" s="62"/>
      <c r="BD61" s="62"/>
      <c r="BE61" s="62"/>
      <c r="BF61" s="62"/>
      <c r="BG61" s="62"/>
      <c r="BH61" s="63"/>
      <c r="BI61" s="62"/>
      <c r="BJ61" s="62"/>
      <c r="BK61" s="62"/>
      <c r="BL61" s="62"/>
      <c r="BM61" s="62"/>
      <c r="BN61" s="62"/>
      <c r="BO61" s="64"/>
      <c r="BP61" s="64"/>
    </row>
    <row r="62" spans="1:68" s="1" customFormat="1" ht="15" customHeight="1">
      <c r="A62" s="62"/>
      <c r="B62" s="62"/>
      <c r="C62" s="62"/>
      <c r="D62" s="63"/>
      <c r="E62" s="62"/>
      <c r="F62" s="62"/>
      <c r="G62" s="62"/>
      <c r="H62" s="62"/>
      <c r="I62" s="62"/>
      <c r="J62" s="62"/>
      <c r="K62" s="63"/>
      <c r="L62" s="62"/>
      <c r="M62" s="62"/>
      <c r="N62" s="62"/>
      <c r="O62" s="62"/>
      <c r="P62" s="62"/>
      <c r="Q62" s="62"/>
      <c r="R62" s="63"/>
      <c r="S62" s="62"/>
      <c r="T62" s="62"/>
      <c r="U62" s="62"/>
      <c r="V62" s="62"/>
      <c r="W62" s="62"/>
      <c r="X62" s="62"/>
      <c r="Y62" s="63"/>
      <c r="Z62" s="62"/>
      <c r="AA62" s="62"/>
      <c r="AB62" s="62"/>
      <c r="AC62" s="62"/>
      <c r="AD62" s="62"/>
      <c r="AE62" s="62"/>
      <c r="AF62" s="64"/>
      <c r="AG62" s="64"/>
      <c r="AH62" s="64"/>
      <c r="AI62" s="64"/>
      <c r="AJ62" s="62"/>
      <c r="AK62" s="62"/>
      <c r="AL62" s="62"/>
      <c r="AM62" s="63"/>
      <c r="AN62" s="62"/>
      <c r="AO62" s="62"/>
      <c r="AP62" s="62"/>
      <c r="AQ62" s="62"/>
      <c r="AR62" s="62"/>
      <c r="AS62" s="62"/>
      <c r="AT62" s="63"/>
      <c r="AU62" s="62"/>
      <c r="AV62" s="62"/>
      <c r="AW62" s="62"/>
      <c r="AX62" s="62"/>
      <c r="AY62" s="62"/>
      <c r="AZ62" s="62"/>
      <c r="BA62" s="63"/>
      <c r="BB62" s="62"/>
      <c r="BC62" s="62"/>
      <c r="BD62" s="62"/>
      <c r="BE62" s="62"/>
      <c r="BF62" s="62"/>
      <c r="BG62" s="62"/>
      <c r="BH62" s="63"/>
      <c r="BI62" s="62"/>
      <c r="BJ62" s="62"/>
      <c r="BK62" s="62"/>
      <c r="BL62" s="62"/>
      <c r="BM62" s="62"/>
      <c r="BN62" s="62"/>
      <c r="BO62" s="64"/>
      <c r="BP62" s="64"/>
    </row>
    <row r="63" spans="1:68" s="1" customFormat="1" ht="15" customHeight="1">
      <c r="A63" s="62"/>
      <c r="B63" s="62"/>
      <c r="C63" s="62"/>
      <c r="D63" s="63"/>
      <c r="E63" s="62"/>
      <c r="F63" s="62"/>
      <c r="G63" s="62"/>
      <c r="H63" s="62"/>
      <c r="I63" s="62"/>
      <c r="J63" s="62"/>
      <c r="K63" s="63"/>
      <c r="L63" s="62"/>
      <c r="M63" s="62"/>
      <c r="N63" s="62"/>
      <c r="O63" s="62"/>
      <c r="P63" s="62"/>
      <c r="Q63" s="62"/>
      <c r="R63" s="63"/>
      <c r="S63" s="62"/>
      <c r="T63" s="62"/>
      <c r="U63" s="62"/>
      <c r="V63" s="62"/>
      <c r="W63" s="62"/>
      <c r="X63" s="62"/>
      <c r="Y63" s="63"/>
      <c r="Z63" s="62"/>
      <c r="AA63" s="62"/>
      <c r="AB63" s="62"/>
      <c r="AC63" s="62"/>
      <c r="AD63" s="62"/>
      <c r="AE63" s="62"/>
      <c r="AF63" s="64"/>
      <c r="AG63" s="64"/>
      <c r="AH63" s="64"/>
      <c r="AI63" s="64"/>
      <c r="AJ63" s="62"/>
      <c r="AK63" s="62"/>
      <c r="AL63" s="62"/>
      <c r="AM63" s="63"/>
      <c r="AN63" s="62"/>
      <c r="AO63" s="62"/>
      <c r="AP63" s="62"/>
      <c r="AQ63" s="62"/>
      <c r="AR63" s="62"/>
      <c r="AS63" s="62"/>
      <c r="AT63" s="63"/>
      <c r="AU63" s="62"/>
      <c r="AV63" s="62"/>
      <c r="AW63" s="62"/>
      <c r="AX63" s="62"/>
      <c r="AY63" s="62"/>
      <c r="AZ63" s="62"/>
      <c r="BA63" s="63"/>
      <c r="BB63" s="62"/>
      <c r="BC63" s="62"/>
      <c r="BD63" s="62"/>
      <c r="BE63" s="62"/>
      <c r="BF63" s="62"/>
      <c r="BG63" s="62"/>
      <c r="BH63" s="63"/>
      <c r="BI63" s="62"/>
      <c r="BJ63" s="62"/>
      <c r="BK63" s="62"/>
      <c r="BL63" s="62"/>
      <c r="BM63" s="62"/>
      <c r="BN63" s="62"/>
      <c r="BO63" s="64"/>
      <c r="BP63" s="64"/>
    </row>
    <row r="64" spans="1:68" s="1" customFormat="1" ht="15" customHeight="1">
      <c r="A64" s="62"/>
      <c r="B64" s="62"/>
      <c r="C64" s="62"/>
      <c r="D64" s="63"/>
      <c r="E64" s="62"/>
      <c r="F64" s="62"/>
      <c r="G64" s="62"/>
      <c r="H64" s="62"/>
      <c r="I64" s="62"/>
      <c r="J64" s="62"/>
      <c r="K64" s="63"/>
      <c r="L64" s="62"/>
      <c r="M64" s="62"/>
      <c r="N64" s="62"/>
      <c r="O64" s="62"/>
      <c r="P64" s="62"/>
      <c r="Q64" s="62"/>
      <c r="R64" s="63"/>
      <c r="S64" s="62"/>
      <c r="T64" s="62"/>
      <c r="U64" s="62"/>
      <c r="V64" s="62"/>
      <c r="W64" s="62"/>
      <c r="X64" s="62"/>
      <c r="Y64" s="63"/>
      <c r="Z64" s="62"/>
      <c r="AA64" s="62"/>
      <c r="AB64" s="62"/>
      <c r="AC64" s="62"/>
      <c r="AD64" s="62"/>
      <c r="AE64" s="62"/>
      <c r="AF64" s="64"/>
      <c r="AG64" s="64"/>
      <c r="AH64" s="64"/>
      <c r="AI64" s="64"/>
      <c r="AJ64" s="62"/>
      <c r="AK64" s="62"/>
      <c r="AL64" s="62"/>
      <c r="AM64" s="63"/>
      <c r="AN64" s="62"/>
      <c r="AO64" s="62"/>
      <c r="AP64" s="62"/>
      <c r="AQ64" s="62"/>
      <c r="AR64" s="62"/>
      <c r="AS64" s="62"/>
      <c r="AT64" s="63"/>
      <c r="AU64" s="62"/>
      <c r="AV64" s="62"/>
      <c r="AW64" s="62"/>
      <c r="AX64" s="62"/>
      <c r="AY64" s="62"/>
      <c r="AZ64" s="62"/>
      <c r="BA64" s="63"/>
      <c r="BB64" s="62"/>
      <c r="BC64" s="62"/>
      <c r="BD64" s="62"/>
      <c r="BE64" s="62"/>
      <c r="BF64" s="62"/>
      <c r="BG64" s="62"/>
      <c r="BH64" s="63"/>
      <c r="BI64" s="62"/>
      <c r="BJ64" s="62"/>
      <c r="BK64" s="62"/>
      <c r="BL64" s="62"/>
      <c r="BM64" s="62"/>
      <c r="BN64" s="62"/>
      <c r="BO64" s="64"/>
      <c r="BP64" s="64"/>
    </row>
    <row r="65" spans="1:68" s="1" customFormat="1" ht="15" customHeight="1">
      <c r="A65" s="62"/>
      <c r="B65" s="62"/>
      <c r="C65" s="62"/>
      <c r="D65" s="63"/>
      <c r="E65" s="62"/>
      <c r="F65" s="62"/>
      <c r="G65" s="62"/>
      <c r="H65" s="62"/>
      <c r="I65" s="62"/>
      <c r="J65" s="62"/>
      <c r="K65" s="63"/>
      <c r="L65" s="62"/>
      <c r="M65" s="62"/>
      <c r="N65" s="62"/>
      <c r="O65" s="62"/>
      <c r="P65" s="62"/>
      <c r="Q65" s="62"/>
      <c r="R65" s="63"/>
      <c r="S65" s="62"/>
      <c r="T65" s="62"/>
      <c r="U65" s="62"/>
      <c r="V65" s="62"/>
      <c r="W65" s="62"/>
      <c r="X65" s="62"/>
      <c r="Y65" s="63"/>
      <c r="Z65" s="62"/>
      <c r="AA65" s="62"/>
      <c r="AB65" s="62"/>
      <c r="AC65" s="62"/>
      <c r="AD65" s="62"/>
      <c r="AE65" s="62"/>
      <c r="AF65" s="64"/>
      <c r="AG65" s="64"/>
      <c r="AH65" s="64"/>
      <c r="AI65" s="64"/>
      <c r="AJ65" s="62"/>
      <c r="AK65" s="62"/>
      <c r="AL65" s="62"/>
      <c r="AM65" s="63"/>
      <c r="AN65" s="62"/>
      <c r="AO65" s="62"/>
      <c r="AP65" s="62"/>
      <c r="AQ65" s="62"/>
      <c r="AR65" s="62"/>
      <c r="AS65" s="62"/>
      <c r="AT65" s="63"/>
      <c r="AU65" s="62"/>
      <c r="AV65" s="62"/>
      <c r="AW65" s="62"/>
      <c r="AX65" s="62"/>
      <c r="AY65" s="62"/>
      <c r="AZ65" s="62"/>
      <c r="BA65" s="63"/>
      <c r="BB65" s="62"/>
      <c r="BC65" s="62"/>
      <c r="BD65" s="62"/>
      <c r="BE65" s="62"/>
      <c r="BF65" s="62"/>
      <c r="BG65" s="62"/>
      <c r="BH65" s="63"/>
      <c r="BI65" s="62"/>
      <c r="BJ65" s="62"/>
      <c r="BK65" s="62"/>
      <c r="BL65" s="62"/>
      <c r="BM65" s="62"/>
      <c r="BN65" s="62"/>
      <c r="BO65" s="64"/>
      <c r="BP65" s="64"/>
    </row>
    <row r="66" spans="1:68" s="1" customFormat="1">
      <c r="A66" s="62"/>
      <c r="B66" s="62"/>
      <c r="C66" s="62"/>
      <c r="D66" s="63"/>
      <c r="E66" s="62"/>
      <c r="F66" s="62"/>
      <c r="G66" s="62"/>
      <c r="H66" s="62"/>
      <c r="I66" s="62"/>
      <c r="J66" s="62"/>
      <c r="K66" s="63"/>
      <c r="L66" s="62"/>
      <c r="M66" s="62"/>
      <c r="N66" s="62"/>
      <c r="O66" s="62"/>
      <c r="P66" s="62"/>
      <c r="Q66" s="62"/>
      <c r="R66" s="63"/>
      <c r="S66" s="62"/>
      <c r="T66" s="62"/>
      <c r="U66" s="62"/>
      <c r="V66" s="62"/>
      <c r="W66" s="62"/>
      <c r="X66" s="62"/>
      <c r="Y66" s="63"/>
      <c r="Z66" s="62"/>
      <c r="AA66" s="62"/>
      <c r="AB66" s="62"/>
      <c r="AC66" s="62"/>
      <c r="AD66" s="62"/>
      <c r="AE66" s="62"/>
      <c r="AF66" s="64"/>
      <c r="AG66" s="64"/>
      <c r="AH66" s="64"/>
      <c r="AI66" s="64"/>
      <c r="AJ66" s="62"/>
      <c r="AK66" s="62"/>
      <c r="AL66" s="62"/>
      <c r="AM66" s="63"/>
      <c r="AN66" s="62"/>
      <c r="AO66" s="62"/>
      <c r="AP66" s="62"/>
      <c r="AQ66" s="62"/>
      <c r="AR66" s="62"/>
      <c r="AS66" s="62"/>
      <c r="AT66" s="63"/>
      <c r="AU66" s="62"/>
      <c r="AV66" s="62"/>
      <c r="AW66" s="62"/>
      <c r="AX66" s="62"/>
      <c r="AY66" s="62"/>
      <c r="AZ66" s="62"/>
      <c r="BA66" s="63"/>
      <c r="BB66" s="62"/>
      <c r="BC66" s="62"/>
      <c r="BD66" s="62"/>
      <c r="BE66" s="62"/>
      <c r="BF66" s="62"/>
      <c r="BG66" s="62"/>
      <c r="BH66" s="63"/>
      <c r="BI66" s="62"/>
      <c r="BJ66" s="62"/>
      <c r="BK66" s="62"/>
      <c r="BL66" s="62"/>
      <c r="BM66" s="62"/>
      <c r="BN66" s="62"/>
      <c r="BO66" s="64"/>
      <c r="BP66" s="64"/>
    </row>
    <row r="67" spans="1:68" s="1" customFormat="1">
      <c r="A67" s="62"/>
      <c r="B67" s="62"/>
      <c r="C67" s="62"/>
      <c r="D67" s="63"/>
      <c r="E67" s="62"/>
      <c r="F67" s="62"/>
      <c r="G67" s="62"/>
      <c r="H67" s="62"/>
      <c r="I67" s="62"/>
      <c r="J67" s="62"/>
      <c r="K67" s="63"/>
      <c r="L67" s="62"/>
      <c r="M67" s="62"/>
      <c r="N67" s="62"/>
      <c r="O67" s="62"/>
      <c r="P67" s="62"/>
      <c r="Q67" s="62"/>
      <c r="R67" s="63"/>
      <c r="S67" s="62"/>
      <c r="T67" s="62"/>
      <c r="U67" s="62"/>
      <c r="V67" s="62"/>
      <c r="W67" s="62"/>
      <c r="X67" s="62"/>
      <c r="Y67" s="63"/>
      <c r="Z67" s="62"/>
      <c r="AA67" s="62"/>
      <c r="AB67" s="62"/>
      <c r="AC67" s="62"/>
      <c r="AD67" s="62"/>
      <c r="AE67" s="62"/>
      <c r="AF67" s="64"/>
      <c r="AG67" s="64"/>
      <c r="AH67" s="64"/>
      <c r="AI67" s="64"/>
      <c r="AJ67" s="62"/>
      <c r="AK67" s="62"/>
      <c r="AL67" s="62"/>
      <c r="AM67" s="63"/>
      <c r="AN67" s="62"/>
      <c r="AO67" s="62"/>
      <c r="AP67" s="62"/>
      <c r="AQ67" s="62"/>
      <c r="AR67" s="62"/>
      <c r="AS67" s="62"/>
      <c r="AT67" s="63"/>
      <c r="AU67" s="62"/>
      <c r="AV67" s="62"/>
      <c r="AW67" s="62"/>
      <c r="AX67" s="62"/>
      <c r="AY67" s="62"/>
      <c r="AZ67" s="62"/>
      <c r="BA67" s="63"/>
      <c r="BB67" s="62"/>
      <c r="BC67" s="62"/>
      <c r="BD67" s="62"/>
      <c r="BE67" s="62"/>
      <c r="BF67" s="62"/>
      <c r="BG67" s="62"/>
      <c r="BH67" s="63"/>
      <c r="BI67" s="62"/>
      <c r="BJ67" s="62"/>
      <c r="BK67" s="62"/>
      <c r="BL67" s="62"/>
      <c r="BM67" s="62"/>
      <c r="BN67" s="62"/>
      <c r="BO67" s="64"/>
      <c r="BP67" s="64"/>
    </row>
    <row r="68" spans="1:68" s="1" customFormat="1">
      <c r="A68" s="9"/>
      <c r="B68" s="9"/>
      <c r="C68" s="9"/>
      <c r="D68" s="10"/>
      <c r="E68" s="9"/>
      <c r="F68" s="9"/>
      <c r="G68" s="9"/>
      <c r="H68" s="9"/>
      <c r="I68" s="9"/>
      <c r="J68" s="9"/>
      <c r="K68" s="10"/>
      <c r="L68" s="9"/>
      <c r="M68" s="9"/>
      <c r="N68" s="9"/>
      <c r="O68" s="9"/>
      <c r="P68" s="9"/>
      <c r="Q68" s="9"/>
      <c r="R68" s="10"/>
      <c r="S68" s="9"/>
      <c r="T68" s="9"/>
      <c r="U68" s="9"/>
      <c r="V68" s="9"/>
      <c r="W68" s="9"/>
      <c r="X68" s="9"/>
      <c r="Y68" s="10"/>
      <c r="Z68" s="9"/>
      <c r="AA68" s="9"/>
      <c r="AB68" s="9"/>
      <c r="AC68" s="9"/>
      <c r="AD68" s="9"/>
      <c r="AE68" s="9"/>
      <c r="AJ68" s="9"/>
      <c r="AK68" s="9"/>
      <c r="AL68" s="9"/>
      <c r="AM68" s="10"/>
      <c r="AN68" s="9"/>
      <c r="AO68" s="9"/>
      <c r="AP68" s="9"/>
      <c r="AQ68" s="9"/>
      <c r="AR68" s="9"/>
      <c r="AS68" s="9"/>
      <c r="AT68" s="10"/>
      <c r="AU68" s="9"/>
      <c r="AV68" s="9"/>
      <c r="AW68" s="9"/>
      <c r="AX68" s="9"/>
      <c r="AY68" s="9"/>
      <c r="AZ68" s="9"/>
      <c r="BA68" s="10"/>
      <c r="BB68" s="9"/>
      <c r="BC68" s="9"/>
      <c r="BD68" s="9"/>
      <c r="BE68" s="9"/>
      <c r="BF68" s="9"/>
      <c r="BG68" s="9"/>
      <c r="BH68" s="10"/>
      <c r="BI68" s="9"/>
      <c r="BJ68" s="9"/>
      <c r="BK68" s="9"/>
      <c r="BL68" s="9"/>
      <c r="BM68" s="9"/>
      <c r="BN68" s="9"/>
    </row>
    <row r="69" spans="1:68" s="1" customFormat="1">
      <c r="A69" s="9"/>
      <c r="B69" s="9"/>
      <c r="C69" s="9"/>
      <c r="D69" s="10"/>
      <c r="E69" s="9"/>
      <c r="F69" s="9"/>
      <c r="G69" s="9"/>
      <c r="H69" s="9"/>
      <c r="I69" s="9"/>
      <c r="J69" s="9"/>
      <c r="K69" s="10"/>
      <c r="L69" s="9"/>
      <c r="M69" s="9"/>
      <c r="N69" s="9"/>
      <c r="O69" s="9"/>
      <c r="P69" s="9"/>
      <c r="Q69" s="9"/>
      <c r="R69" s="10"/>
      <c r="S69" s="9"/>
      <c r="T69" s="9"/>
      <c r="U69" s="9"/>
      <c r="V69" s="9"/>
      <c r="W69" s="9"/>
      <c r="X69" s="9"/>
      <c r="Y69" s="10"/>
      <c r="Z69" s="9"/>
      <c r="AA69" s="9"/>
      <c r="AB69" s="9"/>
      <c r="AC69" s="9"/>
      <c r="AD69" s="9"/>
      <c r="AE69" s="9"/>
      <c r="AJ69" s="9"/>
      <c r="AK69" s="9"/>
      <c r="AL69" s="9"/>
      <c r="AM69" s="10"/>
      <c r="AN69" s="9"/>
      <c r="AO69" s="9"/>
      <c r="AP69" s="9"/>
      <c r="AQ69" s="9"/>
      <c r="AR69" s="9"/>
      <c r="AS69" s="9"/>
      <c r="AT69" s="10"/>
      <c r="AU69" s="9"/>
      <c r="AV69" s="9"/>
      <c r="AW69" s="9"/>
      <c r="AX69" s="9"/>
      <c r="AY69" s="9"/>
      <c r="AZ69" s="9"/>
      <c r="BA69" s="10"/>
      <c r="BB69" s="9"/>
      <c r="BC69" s="9"/>
      <c r="BD69" s="9"/>
      <c r="BE69" s="9"/>
      <c r="BF69" s="9"/>
      <c r="BG69" s="9"/>
      <c r="BH69" s="10"/>
      <c r="BI69" s="9"/>
      <c r="BJ69" s="9"/>
      <c r="BK69" s="9"/>
      <c r="BL69" s="9"/>
      <c r="BM69" s="9"/>
      <c r="BN69" s="9"/>
    </row>
  </sheetData>
  <mergeCells count="432">
    <mergeCell ref="B52:C56"/>
    <mergeCell ref="AK52:AL56"/>
    <mergeCell ref="BA56:BF56"/>
    <mergeCell ref="BH56:BM56"/>
    <mergeCell ref="AM22:AR22"/>
    <mergeCell ref="AT22:AY22"/>
    <mergeCell ref="BA22:BF22"/>
    <mergeCell ref="BH22:BM22"/>
    <mergeCell ref="D56:I56"/>
    <mergeCell ref="K56:P56"/>
    <mergeCell ref="R56:W56"/>
    <mergeCell ref="Y56:AD56"/>
    <mergeCell ref="AM56:AR56"/>
    <mergeCell ref="AT56:AY56"/>
    <mergeCell ref="BK54:BK55"/>
    <mergeCell ref="BL54:BM55"/>
    <mergeCell ref="AM54:AM55"/>
    <mergeCell ref="AN54:AO55"/>
    <mergeCell ref="N54:N55"/>
    <mergeCell ref="O54:P55"/>
    <mergeCell ref="R54:R55"/>
    <mergeCell ref="S54:T55"/>
    <mergeCell ref="U54:U55"/>
    <mergeCell ref="V54:W55"/>
    <mergeCell ref="D54:D55"/>
    <mergeCell ref="E54:F55"/>
    <mergeCell ref="B1:AE2"/>
    <mergeCell ref="AK1:BN2"/>
    <mergeCell ref="B35:AE36"/>
    <mergeCell ref="AK35:BN36"/>
    <mergeCell ref="D22:I22"/>
    <mergeCell ref="K22:P22"/>
    <mergeCell ref="R22:W22"/>
    <mergeCell ref="Y22:AD22"/>
    <mergeCell ref="BA54:BA55"/>
    <mergeCell ref="BB54:BC55"/>
    <mergeCell ref="BD54:BD55"/>
    <mergeCell ref="BE54:BF55"/>
    <mergeCell ref="BH54:BH55"/>
    <mergeCell ref="BI54:BJ55"/>
    <mergeCell ref="AP54:AP55"/>
    <mergeCell ref="AQ54:AR55"/>
    <mergeCell ref="AT54:AT55"/>
    <mergeCell ref="AU54:AV55"/>
    <mergeCell ref="AW54:AW55"/>
    <mergeCell ref="AX54:AY55"/>
    <mergeCell ref="Y54:Y55"/>
    <mergeCell ref="Z54:AA55"/>
    <mergeCell ref="AB54:AB55"/>
    <mergeCell ref="AC54:AD55"/>
    <mergeCell ref="G54:G55"/>
    <mergeCell ref="H54:I55"/>
    <mergeCell ref="K54:K55"/>
    <mergeCell ref="L54:M55"/>
    <mergeCell ref="BH52:BH53"/>
    <mergeCell ref="BI52:BI53"/>
    <mergeCell ref="BJ52:BJ53"/>
    <mergeCell ref="AM52:AM53"/>
    <mergeCell ref="AN52:AN53"/>
    <mergeCell ref="AO52:AO53"/>
    <mergeCell ref="AP52:AP53"/>
    <mergeCell ref="AQ52:AQ53"/>
    <mergeCell ref="AR52:AR53"/>
    <mergeCell ref="V52:V53"/>
    <mergeCell ref="W52:W53"/>
    <mergeCell ref="Z52:Z53"/>
    <mergeCell ref="AA52:AA53"/>
    <mergeCell ref="AC52:AC53"/>
    <mergeCell ref="AD52:AD53"/>
    <mergeCell ref="AP49:AP51"/>
    <mergeCell ref="AQ49:AQ51"/>
    <mergeCell ref="AR49:AR51"/>
    <mergeCell ref="AW49:AW51"/>
    <mergeCell ref="AX49:AX51"/>
    <mergeCell ref="AY49:AY51"/>
    <mergeCell ref="BH49:BM51"/>
    <mergeCell ref="BM52:BM53"/>
    <mergeCell ref="BA52:BA53"/>
    <mergeCell ref="BB52:BB53"/>
    <mergeCell ref="BC52:BC53"/>
    <mergeCell ref="BD52:BD53"/>
    <mergeCell ref="BE52:BE53"/>
    <mergeCell ref="BF52:BF53"/>
    <mergeCell ref="AT52:AT53"/>
    <mergeCell ref="AU52:AU53"/>
    <mergeCell ref="AV52:AV53"/>
    <mergeCell ref="AW52:AW53"/>
    <mergeCell ref="AX52:AX53"/>
    <mergeCell ref="AY52:AY53"/>
    <mergeCell ref="BK52:BK53"/>
    <mergeCell ref="BL52:BL53"/>
    <mergeCell ref="BL46:BL48"/>
    <mergeCell ref="BM46:BM48"/>
    <mergeCell ref="B49:B51"/>
    <mergeCell ref="G49:G51"/>
    <mergeCell ref="H49:H51"/>
    <mergeCell ref="I49:I51"/>
    <mergeCell ref="N49:N51"/>
    <mergeCell ref="O49:O51"/>
    <mergeCell ref="P49:P51"/>
    <mergeCell ref="U49:U51"/>
    <mergeCell ref="AX46:AX48"/>
    <mergeCell ref="AY46:AY48"/>
    <mergeCell ref="BK46:BK48"/>
    <mergeCell ref="AD46:AD48"/>
    <mergeCell ref="AK46:AK48"/>
    <mergeCell ref="AP46:AP48"/>
    <mergeCell ref="AQ46:AQ48"/>
    <mergeCell ref="AR46:AR48"/>
    <mergeCell ref="AW46:AW48"/>
    <mergeCell ref="AB46:AB48"/>
    <mergeCell ref="AC46:AC48"/>
    <mergeCell ref="BD49:BD51"/>
    <mergeCell ref="BE49:BE51"/>
    <mergeCell ref="BF49:BF51"/>
    <mergeCell ref="B46:B48"/>
    <mergeCell ref="G46:G48"/>
    <mergeCell ref="H46:H48"/>
    <mergeCell ref="I46:I48"/>
    <mergeCell ref="N46:N48"/>
    <mergeCell ref="O46:O48"/>
    <mergeCell ref="P46:P48"/>
    <mergeCell ref="BD43:BD45"/>
    <mergeCell ref="BE43:BE45"/>
    <mergeCell ref="AD43:AD45"/>
    <mergeCell ref="AK43:AK45"/>
    <mergeCell ref="AP43:AP45"/>
    <mergeCell ref="AQ43:AQ45"/>
    <mergeCell ref="AR43:AR45"/>
    <mergeCell ref="AB43:AB45"/>
    <mergeCell ref="AC43:AC45"/>
    <mergeCell ref="BA46:BF48"/>
    <mergeCell ref="AT43:AY45"/>
    <mergeCell ref="BL40:BL42"/>
    <mergeCell ref="BM40:BM42"/>
    <mergeCell ref="B43:B45"/>
    <mergeCell ref="G43:G45"/>
    <mergeCell ref="H43:H45"/>
    <mergeCell ref="I43:I45"/>
    <mergeCell ref="U43:U45"/>
    <mergeCell ref="AX40:AX42"/>
    <mergeCell ref="AY40:AY42"/>
    <mergeCell ref="BD40:BD42"/>
    <mergeCell ref="BE40:BE42"/>
    <mergeCell ref="BF40:BF42"/>
    <mergeCell ref="BK40:BK42"/>
    <mergeCell ref="AD40:AD42"/>
    <mergeCell ref="AK40:AK42"/>
    <mergeCell ref="AW40:AW42"/>
    <mergeCell ref="V43:V45"/>
    <mergeCell ref="W43:W45"/>
    <mergeCell ref="BL43:BL45"/>
    <mergeCell ref="BM43:BM45"/>
    <mergeCell ref="BF43:BF45"/>
    <mergeCell ref="BK43:BK45"/>
    <mergeCell ref="B40:B42"/>
    <mergeCell ref="N40:N42"/>
    <mergeCell ref="BF18:BF19"/>
    <mergeCell ref="BH20:BH21"/>
    <mergeCell ref="BI20:BJ21"/>
    <mergeCell ref="BK20:BK21"/>
    <mergeCell ref="BL20:BM21"/>
    <mergeCell ref="BB20:BC21"/>
    <mergeCell ref="BD20:BD21"/>
    <mergeCell ref="BE20:BF21"/>
    <mergeCell ref="B38:C39"/>
    <mergeCell ref="D38:D39"/>
    <mergeCell ref="G38:G39"/>
    <mergeCell ref="H38:H39"/>
    <mergeCell ref="K38:K39"/>
    <mergeCell ref="N38:N39"/>
    <mergeCell ref="AC38:AC39"/>
    <mergeCell ref="O38:O39"/>
    <mergeCell ref="R38:R39"/>
    <mergeCell ref="U38:U39"/>
    <mergeCell ref="V38:V39"/>
    <mergeCell ref="Y38:Y39"/>
    <mergeCell ref="AB38:AB39"/>
    <mergeCell ref="BH37:BM37"/>
    <mergeCell ref="AK38:AL39"/>
    <mergeCell ref="AM38:AM39"/>
    <mergeCell ref="AP38:AP39"/>
    <mergeCell ref="AQ38:AQ39"/>
    <mergeCell ref="AT38:AT39"/>
    <mergeCell ref="AW38:AW39"/>
    <mergeCell ref="BL38:BL39"/>
    <mergeCell ref="BE38:BE39"/>
    <mergeCell ref="BH38:BH39"/>
    <mergeCell ref="BK38:BK39"/>
    <mergeCell ref="AX38:AX39"/>
    <mergeCell ref="BA38:BA39"/>
    <mergeCell ref="BD38:BD39"/>
    <mergeCell ref="B37:C37"/>
    <mergeCell ref="D37:I37"/>
    <mergeCell ref="K37:P37"/>
    <mergeCell ref="R37:W37"/>
    <mergeCell ref="Y37:AD37"/>
    <mergeCell ref="AK37:AL37"/>
    <mergeCell ref="AW20:AW21"/>
    <mergeCell ref="AX20:AY21"/>
    <mergeCell ref="BA20:BA21"/>
    <mergeCell ref="AM20:AM21"/>
    <mergeCell ref="AN20:AO21"/>
    <mergeCell ref="AP20:AP21"/>
    <mergeCell ref="AQ20:AR21"/>
    <mergeCell ref="AT20:AT21"/>
    <mergeCell ref="AU20:AV21"/>
    <mergeCell ref="D20:D21"/>
    <mergeCell ref="G20:G21"/>
    <mergeCell ref="H20:I21"/>
    <mergeCell ref="K20:K21"/>
    <mergeCell ref="L20:M21"/>
    <mergeCell ref="E20:F21"/>
    <mergeCell ref="AM37:AR37"/>
    <mergeCell ref="AT37:AY37"/>
    <mergeCell ref="BA37:BF37"/>
    <mergeCell ref="BH15:BM17"/>
    <mergeCell ref="AT18:AT19"/>
    <mergeCell ref="AU18:AU19"/>
    <mergeCell ref="AV18:AV19"/>
    <mergeCell ref="AW18:AW19"/>
    <mergeCell ref="AX18:AX19"/>
    <mergeCell ref="AY18:AY19"/>
    <mergeCell ref="AM18:AM19"/>
    <mergeCell ref="AN18:AN19"/>
    <mergeCell ref="AO18:AO19"/>
    <mergeCell ref="AP18:AP19"/>
    <mergeCell ref="AQ18:AQ19"/>
    <mergeCell ref="AR18:AR19"/>
    <mergeCell ref="BH18:BH19"/>
    <mergeCell ref="BI18:BI19"/>
    <mergeCell ref="BJ18:BJ19"/>
    <mergeCell ref="BK18:BK19"/>
    <mergeCell ref="BL18:BL19"/>
    <mergeCell ref="BM18:BM19"/>
    <mergeCell ref="BA18:BA19"/>
    <mergeCell ref="BB18:BB19"/>
    <mergeCell ref="BC18:BC19"/>
    <mergeCell ref="BD18:BD19"/>
    <mergeCell ref="BE18:BE19"/>
    <mergeCell ref="BD15:BD17"/>
    <mergeCell ref="BE15:BE17"/>
    <mergeCell ref="BF15:BF17"/>
    <mergeCell ref="AP15:AP17"/>
    <mergeCell ref="AQ15:AQ17"/>
    <mergeCell ref="AR15:AR17"/>
    <mergeCell ref="AW15:AW17"/>
    <mergeCell ref="AX15:AX17"/>
    <mergeCell ref="AY15:AY17"/>
    <mergeCell ref="BL9:BL11"/>
    <mergeCell ref="BM9:BM11"/>
    <mergeCell ref="BK6:BK8"/>
    <mergeCell ref="BL6:BL8"/>
    <mergeCell ref="BM6:BM8"/>
    <mergeCell ref="BK12:BK14"/>
    <mergeCell ref="BL12:BL14"/>
    <mergeCell ref="BM12:BM14"/>
    <mergeCell ref="AP12:AP14"/>
    <mergeCell ref="AQ12:AQ14"/>
    <mergeCell ref="AR12:AR14"/>
    <mergeCell ref="AW12:AW14"/>
    <mergeCell ref="AX12:AX14"/>
    <mergeCell ref="AY12:AY14"/>
    <mergeCell ref="BA12:BF14"/>
    <mergeCell ref="AK9:AK11"/>
    <mergeCell ref="AP9:AP11"/>
    <mergeCell ref="AQ9:AQ11"/>
    <mergeCell ref="AR9:AR11"/>
    <mergeCell ref="BH4:BH5"/>
    <mergeCell ref="BK4:BK5"/>
    <mergeCell ref="BE6:BE8"/>
    <mergeCell ref="BF6:BF8"/>
    <mergeCell ref="AM6:AR8"/>
    <mergeCell ref="AT9:AY11"/>
    <mergeCell ref="BD9:BD11"/>
    <mergeCell ref="BE9:BE11"/>
    <mergeCell ref="BF9:BF11"/>
    <mergeCell ref="BK9:BK11"/>
    <mergeCell ref="BL4:BL5"/>
    <mergeCell ref="AK6:AK8"/>
    <mergeCell ref="AW6:AW8"/>
    <mergeCell ref="AX6:AX8"/>
    <mergeCell ref="AY6:AY8"/>
    <mergeCell ref="BH3:BM3"/>
    <mergeCell ref="AK4:AL5"/>
    <mergeCell ref="AM4:AM5"/>
    <mergeCell ref="AP4:AP5"/>
    <mergeCell ref="AQ4:AQ5"/>
    <mergeCell ref="AT4:AT5"/>
    <mergeCell ref="AW4:AW5"/>
    <mergeCell ref="AX4:AX5"/>
    <mergeCell ref="BA4:BA5"/>
    <mergeCell ref="BD4:BD5"/>
    <mergeCell ref="AK3:AL3"/>
    <mergeCell ref="AM3:AR3"/>
    <mergeCell ref="AT3:AY3"/>
    <mergeCell ref="BA3:BF3"/>
    <mergeCell ref="BE4:BE5"/>
    <mergeCell ref="BD6:BD8"/>
    <mergeCell ref="U40:U42"/>
    <mergeCell ref="V40:V42"/>
    <mergeCell ref="N18:N19"/>
    <mergeCell ref="AK49:AK51"/>
    <mergeCell ref="V49:V51"/>
    <mergeCell ref="W49:W51"/>
    <mergeCell ref="E52:E53"/>
    <mergeCell ref="F52:F53"/>
    <mergeCell ref="Y52:Y53"/>
    <mergeCell ref="AB52:AB53"/>
    <mergeCell ref="N52:N53"/>
    <mergeCell ref="R52:R53"/>
    <mergeCell ref="U52:U53"/>
    <mergeCell ref="O52:O53"/>
    <mergeCell ref="P52:P53"/>
    <mergeCell ref="S52:S53"/>
    <mergeCell ref="T52:T53"/>
    <mergeCell ref="AK18:AL22"/>
    <mergeCell ref="W40:W42"/>
    <mergeCell ref="AB40:AB42"/>
    <mergeCell ref="AC40:AC42"/>
    <mergeCell ref="N20:N21"/>
    <mergeCell ref="O20:P21"/>
    <mergeCell ref="R20:R21"/>
    <mergeCell ref="D52:D53"/>
    <mergeCell ref="G52:G53"/>
    <mergeCell ref="K52:K53"/>
    <mergeCell ref="H52:H53"/>
    <mergeCell ref="I52:I53"/>
    <mergeCell ref="L52:L53"/>
    <mergeCell ref="M52:M53"/>
    <mergeCell ref="O40:O42"/>
    <mergeCell ref="P40:P42"/>
    <mergeCell ref="U20:U21"/>
    <mergeCell ref="V20:W21"/>
    <mergeCell ref="U15:U17"/>
    <mergeCell ref="V15:V17"/>
    <mergeCell ref="W15:W17"/>
    <mergeCell ref="O15:O17"/>
    <mergeCell ref="B15:B17"/>
    <mergeCell ref="G15:G17"/>
    <mergeCell ref="H15:H17"/>
    <mergeCell ref="I15:I17"/>
    <mergeCell ref="N15:N17"/>
    <mergeCell ref="B18:C22"/>
    <mergeCell ref="AK12:AK14"/>
    <mergeCell ref="Y18:Y19"/>
    <mergeCell ref="Z18:Z19"/>
    <mergeCell ref="AA18:AA19"/>
    <mergeCell ref="AB18:AB19"/>
    <mergeCell ref="AC18:AC19"/>
    <mergeCell ref="AD18:AD19"/>
    <mergeCell ref="R18:R19"/>
    <mergeCell ref="S18:S19"/>
    <mergeCell ref="T18:T19"/>
    <mergeCell ref="U18:U19"/>
    <mergeCell ref="V18:V19"/>
    <mergeCell ref="W18:W19"/>
    <mergeCell ref="AB12:AB14"/>
    <mergeCell ref="AC12:AC14"/>
    <mergeCell ref="AK15:AK17"/>
    <mergeCell ref="Y20:Y21"/>
    <mergeCell ref="Z20:AA21"/>
    <mergeCell ref="H4:H5"/>
    <mergeCell ref="K4:K5"/>
    <mergeCell ref="N4:N5"/>
    <mergeCell ref="AD9:AD11"/>
    <mergeCell ref="B12:B14"/>
    <mergeCell ref="G12:G14"/>
    <mergeCell ref="H12:H14"/>
    <mergeCell ref="I12:I14"/>
    <mergeCell ref="N12:N14"/>
    <mergeCell ref="O12:O14"/>
    <mergeCell ref="U9:U11"/>
    <mergeCell ref="V9:V11"/>
    <mergeCell ref="W9:W11"/>
    <mergeCell ref="AB9:AB11"/>
    <mergeCell ref="AC9:AC11"/>
    <mergeCell ref="AD12:AD14"/>
    <mergeCell ref="B9:B11"/>
    <mergeCell ref="G9:G11"/>
    <mergeCell ref="H9:H11"/>
    <mergeCell ref="I9:I11"/>
    <mergeCell ref="P12:P14"/>
    <mergeCell ref="S20:T21"/>
    <mergeCell ref="AM40:AR42"/>
    <mergeCell ref="Y49:AD51"/>
    <mergeCell ref="R46:W48"/>
    <mergeCell ref="K43:P45"/>
    <mergeCell ref="D40:I42"/>
    <mergeCell ref="P6:P8"/>
    <mergeCell ref="U6:U8"/>
    <mergeCell ref="V6:V8"/>
    <mergeCell ref="W6:W8"/>
    <mergeCell ref="AB6:AB8"/>
    <mergeCell ref="D18:D19"/>
    <mergeCell ref="E18:E19"/>
    <mergeCell ref="F18:F19"/>
    <mergeCell ref="G18:G19"/>
    <mergeCell ref="H18:H19"/>
    <mergeCell ref="I18:I19"/>
    <mergeCell ref="P15:P17"/>
    <mergeCell ref="O18:O19"/>
    <mergeCell ref="P18:P19"/>
    <mergeCell ref="K18:K19"/>
    <mergeCell ref="L18:L19"/>
    <mergeCell ref="M18:M19"/>
    <mergeCell ref="AB20:AB21"/>
    <mergeCell ref="AC20:AD21"/>
    <mergeCell ref="B3:C3"/>
    <mergeCell ref="D3:I3"/>
    <mergeCell ref="K3:P3"/>
    <mergeCell ref="R3:W3"/>
    <mergeCell ref="Y3:AD3"/>
    <mergeCell ref="D6:I8"/>
    <mergeCell ref="K9:P11"/>
    <mergeCell ref="Y15:AD17"/>
    <mergeCell ref="R12:W14"/>
    <mergeCell ref="AC4:AC5"/>
    <mergeCell ref="B6:B8"/>
    <mergeCell ref="N6:N8"/>
    <mergeCell ref="O6:O8"/>
    <mergeCell ref="O4:O5"/>
    <mergeCell ref="R4:R5"/>
    <mergeCell ref="U4:U5"/>
    <mergeCell ref="V4:V5"/>
    <mergeCell ref="AD6:AD8"/>
    <mergeCell ref="AC6:AC8"/>
    <mergeCell ref="Y4:Y5"/>
    <mergeCell ref="AB4:AB5"/>
    <mergeCell ref="B4:C5"/>
    <mergeCell ref="D4:D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  <ignoredErrors>
    <ignoredError sqref="E16:H17 E9:E15 G9:H15 L16:O17 L15 N15:O15 S16:W17 S15 U15:W15" unlockedFormula="1"/>
    <ignoredError sqref="F10:F15 M15 T15 P13:P14 K12:K14 R9:R11 L12:L14 N12:O14 M12:M14 BH9:BH14 AT6 AT13:AY14 AT8 AT7 BH7 Y43:Y48 K40:K42 K47:P48 BH43:BH48 AT40:AT42 AT47:AY48 K6 K7 N7:P7 K8 N8:P8 Y9:Y11 Y6 Y7 Y8 BA6 BA8 BA9:BA11 BH6 R40:R42 Y40:Y42 R43:R45 BA40:BA42 BA43:BA45 BH40:BH42 Y12:Y14 R6 R7 R8 BA7 BH8 AT12:AX12 AT46:AX46 BD8:BF8 K46:O46 AW7:AY7" formula="1" unlockedFormula="1"/>
    <ignoredError sqref="AO16:AR17 AO10:AS11 AO14:AR14 AP13:AR13 F50:I51 F43:J45 AO50:AR51 AO44:AS45 F9 AT16:AY17 BA15:BF17 K50:P51 R49:W51 AT50:AY51 BA50:BF51 AO15:AQ15 F49:H49 AT15:AX15 BA49:BE49 AO49:AQ49 AO12:AQ12 AS12 F47:J48 F46:H46 J46 AT49:AX49 K49:O49 AO47:AS48 AO46:AQ46 AS46 AO9:AQ9 AS9 AO43:AQ43 AS43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M37"/>
  <sheetViews>
    <sheetView topLeftCell="A19" workbookViewId="0">
      <selection activeCell="C22" sqref="C22:J29"/>
    </sheetView>
  </sheetViews>
  <sheetFormatPr defaultRowHeight="15"/>
  <cols>
    <col min="1" max="1" width="3.42578125" customWidth="1"/>
    <col min="2" max="2" width="5.140625" style="113" customWidth="1"/>
    <col min="3" max="3" width="20.7109375" style="141" customWidth="1"/>
    <col min="4" max="6" width="5.7109375" style="2" customWidth="1"/>
    <col min="7" max="7" width="9.140625" style="2"/>
    <col min="8" max="9" width="10.5703125" style="2" bestFit="1" customWidth="1"/>
    <col min="10" max="11" width="9.140625" style="2"/>
    <col min="12" max="12" width="10.5703125" style="2" bestFit="1" customWidth="1"/>
    <col min="13" max="13" width="20.7109375" style="141" customWidth="1"/>
  </cols>
  <sheetData>
    <row r="1" spans="2:13">
      <c r="C1" s="151" t="s">
        <v>365</v>
      </c>
      <c r="D1" s="2">
        <v>1</v>
      </c>
      <c r="E1" s="2">
        <v>3</v>
      </c>
      <c r="G1" s="2">
        <v>2</v>
      </c>
      <c r="J1" s="2">
        <v>4</v>
      </c>
      <c r="K1" s="113" t="s">
        <v>363</v>
      </c>
      <c r="L1" s="113" t="s">
        <v>85</v>
      </c>
    </row>
    <row r="2" spans="2:13">
      <c r="C2" s="151" t="s">
        <v>367</v>
      </c>
      <c r="D2" s="113" t="s">
        <v>75</v>
      </c>
      <c r="E2" s="113" t="s">
        <v>76</v>
      </c>
      <c r="F2" s="113" t="s">
        <v>77</v>
      </c>
      <c r="G2" s="113" t="s">
        <v>83</v>
      </c>
      <c r="H2" s="113" t="s">
        <v>78</v>
      </c>
      <c r="I2" s="113" t="s">
        <v>79</v>
      </c>
      <c r="J2" s="113" t="s">
        <v>80</v>
      </c>
      <c r="K2" s="113" t="s">
        <v>364</v>
      </c>
      <c r="L2" s="113" t="s">
        <v>84</v>
      </c>
    </row>
    <row r="3" spans="2:13">
      <c r="B3" s="113">
        <v>1</v>
      </c>
      <c r="C3" s="142" t="str">
        <f>'NK 17-18 F3'!D3</f>
        <v>ERNST JAN DRIESSEN</v>
      </c>
      <c r="D3" s="143">
        <f>'NK 17-18 F3'!I18</f>
        <v>2</v>
      </c>
      <c r="E3" s="46">
        <f>'NK 17-18 F3'!G18</f>
        <v>7</v>
      </c>
      <c r="F3" s="144">
        <f>'NK 17-18 F3'!H18</f>
        <v>2</v>
      </c>
      <c r="G3" s="124">
        <f>E3-F3</f>
        <v>5</v>
      </c>
      <c r="H3" s="46">
        <f>'NK 17-18 F3'!E18</f>
        <v>381</v>
      </c>
      <c r="I3" s="144">
        <f>'NK 17-18 F3'!F18</f>
        <v>312</v>
      </c>
      <c r="J3" s="148">
        <f>H3/I3-0.0005</f>
        <v>1.2206538461538463</v>
      </c>
      <c r="K3" s="150" t="s">
        <v>29</v>
      </c>
      <c r="L3" s="149">
        <f>'NK 17-18 F3'!H20</f>
        <v>2</v>
      </c>
      <c r="M3" s="142" t="str">
        <f>C3</f>
        <v>ERNST JAN DRIESSEN</v>
      </c>
    </row>
    <row r="4" spans="2:13">
      <c r="B4" s="113">
        <v>2</v>
      </c>
      <c r="C4" s="142" t="str">
        <f>'NK 17-18 F3'!K3</f>
        <v>PETER VLAAR</v>
      </c>
      <c r="D4" s="143">
        <f>'NK 17-18 F3'!P18</f>
        <v>3</v>
      </c>
      <c r="E4" s="46">
        <f>'NK 17-18 F3'!N18</f>
        <v>7</v>
      </c>
      <c r="F4" s="144">
        <f>'NK 17-18 F3'!O18</f>
        <v>2</v>
      </c>
      <c r="G4" s="124">
        <f t="shared" ref="G4:G18" si="0">E4-F4</f>
        <v>5</v>
      </c>
      <c r="H4" s="46">
        <f>'NK 17-18 F3'!L18</f>
        <v>429</v>
      </c>
      <c r="I4" s="144">
        <f>'NK 17-18 F3'!M18</f>
        <v>380</v>
      </c>
      <c r="J4" s="148">
        <f t="shared" ref="J4:J18" si="1">H4/I4-0.0005</f>
        <v>1.1284473684210528</v>
      </c>
      <c r="K4" s="150" t="s">
        <v>30</v>
      </c>
      <c r="L4" s="149">
        <f>'NK 17-18 F3'!O20</f>
        <v>1</v>
      </c>
      <c r="M4" s="142" t="str">
        <f t="shared" ref="M4:M18" si="2">C4</f>
        <v>PETER VLAAR</v>
      </c>
    </row>
    <row r="5" spans="2:13">
      <c r="B5" s="113">
        <v>3</v>
      </c>
      <c r="C5" s="142" t="str">
        <f>'NK 17-18 F3'!R3</f>
        <v>RENE PETERS</v>
      </c>
      <c r="D5" s="143">
        <f>'NK 17-18 F3'!W18</f>
        <v>0</v>
      </c>
      <c r="E5" s="46">
        <f>'NK 17-18 F3'!U18</f>
        <v>1</v>
      </c>
      <c r="F5" s="144">
        <f>'NK 17-18 F3'!V18</f>
        <v>8</v>
      </c>
      <c r="G5" s="124">
        <f t="shared" si="0"/>
        <v>-7</v>
      </c>
      <c r="H5" s="46">
        <f>'NK 17-18 F3'!S18</f>
        <v>300</v>
      </c>
      <c r="I5" s="144">
        <f>'NK 17-18 F3'!T18</f>
        <v>409</v>
      </c>
      <c r="J5" s="148">
        <f t="shared" si="1"/>
        <v>0.73299633251833751</v>
      </c>
      <c r="K5" s="150" t="s">
        <v>31</v>
      </c>
      <c r="L5" s="149">
        <f>'NK 17-18 F3'!V20</f>
        <v>4</v>
      </c>
      <c r="M5" s="142" t="str">
        <f t="shared" si="2"/>
        <v>RENE PETERS</v>
      </c>
    </row>
    <row r="6" spans="2:13">
      <c r="B6" s="113">
        <v>4</v>
      </c>
      <c r="C6" s="142" t="str">
        <f>'NK 17-18 F3'!Y3</f>
        <v>MARCO UBBINK</v>
      </c>
      <c r="D6" s="143">
        <f>'NK 17-18 F3'!AD18</f>
        <v>1</v>
      </c>
      <c r="E6" s="46">
        <f>'NK 17-18 F3'!AB18</f>
        <v>3</v>
      </c>
      <c r="F6" s="144">
        <f>'NK 17-18 F3'!AC18</f>
        <v>6</v>
      </c>
      <c r="G6" s="124">
        <f t="shared" si="0"/>
        <v>-3</v>
      </c>
      <c r="H6" s="46">
        <f>'NK 17-18 F3'!Z18</f>
        <v>417</v>
      </c>
      <c r="I6" s="144">
        <f>'NK 17-18 F3'!AA18</f>
        <v>426</v>
      </c>
      <c r="J6" s="148">
        <f t="shared" si="1"/>
        <v>0.9783732394366198</v>
      </c>
      <c r="K6" s="150" t="s">
        <v>32</v>
      </c>
      <c r="L6" s="149">
        <f>'NK 17-18 F3'!AC20</f>
        <v>3</v>
      </c>
      <c r="M6" s="142" t="str">
        <f t="shared" si="2"/>
        <v>MARCO UBBINK</v>
      </c>
    </row>
    <row r="7" spans="2:13">
      <c r="B7" s="113">
        <v>5</v>
      </c>
      <c r="C7" s="142" t="str">
        <f>'NK 17-18 F3'!AM3</f>
        <v>MARCO WOLFS</v>
      </c>
      <c r="D7" s="143">
        <f>'NK 17-18 F3'!AR18</f>
        <v>3</v>
      </c>
      <c r="E7" s="46">
        <f>'NK 17-18 F3'!AP18</f>
        <v>7</v>
      </c>
      <c r="F7" s="144">
        <f>'NK 17-18 F3'!AQ18</f>
        <v>2</v>
      </c>
      <c r="G7" s="124">
        <f t="shared" si="0"/>
        <v>5</v>
      </c>
      <c r="H7" s="46">
        <f>'NK 17-18 F3'!AN18</f>
        <v>421</v>
      </c>
      <c r="I7" s="144">
        <f>'NK 17-18 F3'!AO18</f>
        <v>348</v>
      </c>
      <c r="J7" s="148">
        <f t="shared" si="1"/>
        <v>1.2092701149425289</v>
      </c>
      <c r="K7" s="150" t="s">
        <v>34</v>
      </c>
      <c r="L7" s="149">
        <f>'NK 17-18 F3'!AQ20</f>
        <v>1</v>
      </c>
      <c r="M7" s="142" t="str">
        <f t="shared" si="2"/>
        <v>MARCO WOLFS</v>
      </c>
    </row>
    <row r="8" spans="2:13">
      <c r="B8" s="113">
        <v>6</v>
      </c>
      <c r="C8" s="142" t="str">
        <f>'NK 17-18 F3'!AT3</f>
        <v>ALEX TER WEELE</v>
      </c>
      <c r="D8" s="143">
        <f>'NK 17-18 F3'!AY18</f>
        <v>2</v>
      </c>
      <c r="E8" s="46">
        <f>'NK 17-18 F3'!AW18</f>
        <v>7</v>
      </c>
      <c r="F8" s="144">
        <f>'NK 17-18 F3'!AX18</f>
        <v>2</v>
      </c>
      <c r="G8" s="124">
        <f t="shared" si="0"/>
        <v>5</v>
      </c>
      <c r="H8" s="46">
        <f>'NK 17-18 F3'!AU18</f>
        <v>389</v>
      </c>
      <c r="I8" s="144">
        <f>'NK 17-18 F3'!AV18</f>
        <v>271</v>
      </c>
      <c r="J8" s="148">
        <f t="shared" si="1"/>
        <v>1.4349243542435426</v>
      </c>
      <c r="K8" s="150" t="s">
        <v>35</v>
      </c>
      <c r="L8" s="149">
        <f>'NK 17-18 F3'!AX20</f>
        <v>2</v>
      </c>
      <c r="M8" s="142" t="str">
        <f t="shared" si="2"/>
        <v>ALEX TER WEELE</v>
      </c>
    </row>
    <row r="9" spans="2:13">
      <c r="B9" s="113">
        <v>7</v>
      </c>
      <c r="C9" s="142" t="str">
        <f>'NK 17-18 F3'!BA3</f>
        <v>MARIUS KROONEN</v>
      </c>
      <c r="D9" s="143">
        <f>'NK 17-18 F3'!BF18</f>
        <v>0</v>
      </c>
      <c r="E9" s="46">
        <f>'NK 17-18 F3'!BD18</f>
        <v>1</v>
      </c>
      <c r="F9" s="144">
        <f>'NK 17-18 F3'!BE18</f>
        <v>8</v>
      </c>
      <c r="G9" s="124">
        <f t="shared" si="0"/>
        <v>-7</v>
      </c>
      <c r="H9" s="46">
        <f>'NK 17-18 F3'!BB18</f>
        <v>255</v>
      </c>
      <c r="I9" s="144">
        <f>'NK 17-18 F3'!BC18</f>
        <v>402</v>
      </c>
      <c r="J9" s="148">
        <f t="shared" si="1"/>
        <v>0.63382835820895533</v>
      </c>
      <c r="K9" s="150" t="s">
        <v>36</v>
      </c>
      <c r="L9" s="149">
        <f>'NK 17-18 F3'!BE20</f>
        <v>4</v>
      </c>
      <c r="M9" s="142" t="str">
        <f t="shared" si="2"/>
        <v>MARIUS KROONEN</v>
      </c>
    </row>
    <row r="10" spans="2:13">
      <c r="B10" s="113">
        <v>8</v>
      </c>
      <c r="C10" s="142" t="str">
        <f>'NK 17-18 F3'!BH3</f>
        <v>MATHIEU ROBERT</v>
      </c>
      <c r="D10" s="143">
        <f>'NK 17-18 F3'!BM18</f>
        <v>1</v>
      </c>
      <c r="E10" s="46">
        <f>'NK 17-18 F3'!BK18</f>
        <v>3</v>
      </c>
      <c r="F10" s="144">
        <f>'NK 17-18 F3'!BL18</f>
        <v>6</v>
      </c>
      <c r="G10" s="124">
        <f t="shared" si="0"/>
        <v>-3</v>
      </c>
      <c r="H10" s="46">
        <f>'NK 17-18 F3'!BI18</f>
        <v>242</v>
      </c>
      <c r="I10" s="144">
        <f>'NK 17-18 F3'!BJ18</f>
        <v>286</v>
      </c>
      <c r="J10" s="148">
        <f t="shared" si="1"/>
        <v>0.8456538461538462</v>
      </c>
      <c r="K10" s="150" t="s">
        <v>37</v>
      </c>
      <c r="L10" s="149">
        <f>'NK 17-18 F3'!BL20</f>
        <v>3</v>
      </c>
      <c r="M10" s="142" t="str">
        <f t="shared" si="2"/>
        <v>MATHIEU ROBERT</v>
      </c>
    </row>
    <row r="11" spans="2:13">
      <c r="B11" s="113">
        <v>9</v>
      </c>
      <c r="C11" s="142" t="str">
        <f>'NK 17-18 F3'!D37</f>
        <v>HEROLD SLETTENHAAR</v>
      </c>
      <c r="D11" s="143">
        <f>'NK 17-18 F3'!I52</f>
        <v>2</v>
      </c>
      <c r="E11" s="46">
        <f>'NK 17-18 F3'!G52</f>
        <v>6</v>
      </c>
      <c r="F11" s="144">
        <f>'NK 17-18 F3'!H52</f>
        <v>3</v>
      </c>
      <c r="G11" s="124">
        <f t="shared" si="0"/>
        <v>3</v>
      </c>
      <c r="H11" s="46">
        <f>'NK 17-18 F3'!E52</f>
        <v>336</v>
      </c>
      <c r="I11" s="144">
        <f>'NK 17-18 F3'!F52</f>
        <v>274</v>
      </c>
      <c r="J11" s="148">
        <f t="shared" si="1"/>
        <v>1.2257773722627738</v>
      </c>
      <c r="K11" s="150" t="s">
        <v>39</v>
      </c>
      <c r="L11" s="149">
        <f>'NK 17-18 F3'!H54</f>
        <v>1</v>
      </c>
      <c r="M11" s="142" t="str">
        <f t="shared" si="2"/>
        <v>HEROLD SLETTENHAAR</v>
      </c>
    </row>
    <row r="12" spans="2:13">
      <c r="B12" s="113">
        <v>10</v>
      </c>
      <c r="C12" s="142" t="str">
        <f>'NK 17-18 F3'!K37</f>
        <v>ROY V WIETMARSCHEN</v>
      </c>
      <c r="D12" s="143">
        <f>'NK 17-18 F3'!P52</f>
        <v>2</v>
      </c>
      <c r="E12" s="46">
        <f>'NK 17-18 F3'!N52</f>
        <v>6</v>
      </c>
      <c r="F12" s="144">
        <f>'NK 17-18 F3'!O52</f>
        <v>3</v>
      </c>
      <c r="G12" s="124">
        <f t="shared" si="0"/>
        <v>3</v>
      </c>
      <c r="H12" s="46">
        <f>'NK 17-18 F3'!L52</f>
        <v>314</v>
      </c>
      <c r="I12" s="144">
        <f>'NK 17-18 F3'!M52</f>
        <v>286</v>
      </c>
      <c r="J12" s="148">
        <f t="shared" si="1"/>
        <v>1.097402097902098</v>
      </c>
      <c r="K12" s="150" t="s">
        <v>40</v>
      </c>
      <c r="L12" s="149">
        <f>'NK 17-18 F3'!O54</f>
        <v>2</v>
      </c>
      <c r="M12" s="142" t="str">
        <f t="shared" si="2"/>
        <v>ROY V WIETMARSCHEN</v>
      </c>
    </row>
    <row r="13" spans="2:13">
      <c r="B13" s="113">
        <v>11</v>
      </c>
      <c r="C13" s="142" t="str">
        <f>'NK 17-18 F3'!R37</f>
        <v>TON VAN HEUMEN</v>
      </c>
      <c r="D13" s="143">
        <f>'NK 17-18 F3'!W52</f>
        <v>1</v>
      </c>
      <c r="E13" s="46">
        <f>'NK 17-18 F3'!U52</f>
        <v>3</v>
      </c>
      <c r="F13" s="144">
        <f>'NK 17-18 F3'!V52</f>
        <v>6</v>
      </c>
      <c r="G13" s="124">
        <f t="shared" si="0"/>
        <v>-3</v>
      </c>
      <c r="H13" s="46">
        <f>'NK 17-18 F3'!S52</f>
        <v>276</v>
      </c>
      <c r="I13" s="144">
        <f>'NK 17-18 F3'!T52</f>
        <v>314</v>
      </c>
      <c r="J13" s="148">
        <f t="shared" si="1"/>
        <v>0.8784808917197453</v>
      </c>
      <c r="K13" s="150" t="s">
        <v>41</v>
      </c>
      <c r="L13" s="149">
        <f>'NK 17-18 F3'!V54</f>
        <v>3</v>
      </c>
      <c r="M13" s="142" t="str">
        <f t="shared" si="2"/>
        <v>TON VAN HEUMEN</v>
      </c>
    </row>
    <row r="14" spans="2:13">
      <c r="B14" s="113">
        <v>12</v>
      </c>
      <c r="C14" s="142" t="str">
        <f>'NK 17-18 F3'!Y37</f>
        <v>ERIK WENNEKES</v>
      </c>
      <c r="D14" s="143">
        <f>'NK 17-18 F3'!AD52</f>
        <v>1</v>
      </c>
      <c r="E14" s="46">
        <f>'NK 17-18 F3'!AB52</f>
        <v>3</v>
      </c>
      <c r="F14" s="144">
        <f>'NK 17-18 F3'!AC52</f>
        <v>6</v>
      </c>
      <c r="G14" s="124">
        <f t="shared" si="0"/>
        <v>-3</v>
      </c>
      <c r="H14" s="46">
        <f>'NK 17-18 F3'!Z52</f>
        <v>272</v>
      </c>
      <c r="I14" s="144">
        <f>'NK 17-18 F3'!AA52</f>
        <v>324</v>
      </c>
      <c r="J14" s="148">
        <f t="shared" si="1"/>
        <v>0.83900617283950618</v>
      </c>
      <c r="K14" s="150" t="s">
        <v>42</v>
      </c>
      <c r="L14" s="149">
        <f>'NK 17-18 F3'!AC54</f>
        <v>4</v>
      </c>
      <c r="M14" s="142" t="str">
        <f t="shared" si="2"/>
        <v>ERIK WENNEKES</v>
      </c>
    </row>
    <row r="15" spans="2:13">
      <c r="B15" s="113">
        <v>13</v>
      </c>
      <c r="C15" s="142" t="str">
        <f>'NK 17-18 F3'!AM37</f>
        <v>ROY ZIELEMANS</v>
      </c>
      <c r="D15" s="143">
        <f>'NK 17-18 F3'!AR52</f>
        <v>3</v>
      </c>
      <c r="E15" s="46">
        <f>'NK 17-18 F3'!AP52</f>
        <v>8</v>
      </c>
      <c r="F15" s="144">
        <f>'NK 17-18 F3'!AQ52</f>
        <v>1</v>
      </c>
      <c r="G15" s="124">
        <f t="shared" si="0"/>
        <v>7</v>
      </c>
      <c r="H15" s="46">
        <f>'NK 17-18 F3'!AN52</f>
        <v>414</v>
      </c>
      <c r="I15" s="144">
        <f>'NK 17-18 F3'!AO52</f>
        <v>254</v>
      </c>
      <c r="J15" s="148">
        <f t="shared" si="1"/>
        <v>1.6294212598425197</v>
      </c>
      <c r="K15" s="150" t="s">
        <v>44</v>
      </c>
      <c r="L15" s="149">
        <f>'NK 17-18 F3'!AQ54</f>
        <v>1</v>
      </c>
      <c r="M15" s="142" t="str">
        <f t="shared" si="2"/>
        <v>ROY ZIELEMANS</v>
      </c>
    </row>
    <row r="16" spans="2:13">
      <c r="B16" s="113">
        <v>14</v>
      </c>
      <c r="C16" s="142" t="str">
        <f>'NK 17-18 F3'!AT37</f>
        <v>ERNST DRIESSEN</v>
      </c>
      <c r="D16" s="143">
        <f>'NK 17-18 F3'!AY52</f>
        <v>2</v>
      </c>
      <c r="E16" s="46">
        <f>'NK 17-18 F3'!AW52</f>
        <v>7</v>
      </c>
      <c r="F16" s="144">
        <f>'NK 17-18 F3'!AX52</f>
        <v>2</v>
      </c>
      <c r="G16" s="124">
        <f t="shared" si="0"/>
        <v>5</v>
      </c>
      <c r="H16" s="46">
        <f>'NK 17-18 F3'!AU52</f>
        <v>368</v>
      </c>
      <c r="I16" s="144">
        <f>'NK 17-18 F3'!AV52</f>
        <v>341</v>
      </c>
      <c r="J16" s="148">
        <f t="shared" si="1"/>
        <v>1.0786788856304985</v>
      </c>
      <c r="K16" s="150" t="s">
        <v>45</v>
      </c>
      <c r="L16" s="149">
        <f>'NK 17-18 F3'!AX54</f>
        <v>2</v>
      </c>
      <c r="M16" s="142" t="str">
        <f t="shared" si="2"/>
        <v>ERNST DRIESSEN</v>
      </c>
    </row>
    <row r="17" spans="2:13">
      <c r="B17" s="113">
        <v>15</v>
      </c>
      <c r="C17" s="142" t="str">
        <f>'NK 17-18 F3'!BA37</f>
        <v>JOHAN JANSINK</v>
      </c>
      <c r="D17" s="143">
        <f>'NK 17-18 F3'!BF52</f>
        <v>0</v>
      </c>
      <c r="E17" s="46">
        <f>'NK 17-18 F3'!BD52</f>
        <v>0</v>
      </c>
      <c r="F17" s="144">
        <f>'NK 17-18 F3'!BE52</f>
        <v>9</v>
      </c>
      <c r="G17" s="124">
        <f t="shared" si="0"/>
        <v>-9</v>
      </c>
      <c r="H17" s="46">
        <f>'NK 17-18 F3'!BB52</f>
        <v>217</v>
      </c>
      <c r="I17" s="144">
        <f>'NK 17-18 F3'!BC52</f>
        <v>362</v>
      </c>
      <c r="J17" s="148">
        <f t="shared" si="1"/>
        <v>0.59894751381215472</v>
      </c>
      <c r="K17" s="150" t="s">
        <v>46</v>
      </c>
      <c r="L17" s="149">
        <f>'NK 17-18 F3'!BE54</f>
        <v>4</v>
      </c>
      <c r="M17" s="142" t="str">
        <f t="shared" si="2"/>
        <v>JOHAN JANSINK</v>
      </c>
    </row>
    <row r="18" spans="2:13">
      <c r="B18" s="113">
        <v>16</v>
      </c>
      <c r="C18" s="142" t="str">
        <f>'NK 17-18 F3'!BH37</f>
        <v>BRIAN JALVING</v>
      </c>
      <c r="D18" s="143">
        <f>'NK 17-18 F3'!BM52</f>
        <v>1</v>
      </c>
      <c r="E18" s="46">
        <f>'NK 17-18 F3'!BK52</f>
        <v>3</v>
      </c>
      <c r="F18" s="144">
        <f>'NK 17-18 F3'!BL52</f>
        <v>6</v>
      </c>
      <c r="G18" s="124">
        <f t="shared" si="0"/>
        <v>-3</v>
      </c>
      <c r="H18" s="46">
        <f>'NK 17-18 F3'!BI52</f>
        <v>274</v>
      </c>
      <c r="I18" s="144">
        <f>'NK 17-18 F3'!BJ52</f>
        <v>316</v>
      </c>
      <c r="J18" s="148">
        <f t="shared" si="1"/>
        <v>0.86658860759493672</v>
      </c>
      <c r="K18" s="150" t="s">
        <v>47</v>
      </c>
      <c r="L18" s="149">
        <f>'NK 17-18 F3'!BL54</f>
        <v>3</v>
      </c>
      <c r="M18" s="142" t="str">
        <f t="shared" si="2"/>
        <v>BRIAN JALVING</v>
      </c>
    </row>
    <row r="20" spans="2:13">
      <c r="C20" s="141" t="s">
        <v>365</v>
      </c>
      <c r="D20" s="2">
        <v>1</v>
      </c>
      <c r="E20" s="2">
        <v>3</v>
      </c>
      <c r="G20" s="2">
        <v>2</v>
      </c>
      <c r="J20" s="2">
        <v>4</v>
      </c>
      <c r="K20" s="2" t="s">
        <v>363</v>
      </c>
      <c r="L20" s="2" t="s">
        <v>85</v>
      </c>
    </row>
    <row r="21" spans="2:13">
      <c r="C21" s="141" t="s">
        <v>367</v>
      </c>
      <c r="D21" s="2" t="s">
        <v>75</v>
      </c>
      <c r="E21" s="2" t="s">
        <v>76</v>
      </c>
      <c r="F21" s="2" t="s">
        <v>77</v>
      </c>
      <c r="G21" s="2" t="s">
        <v>83</v>
      </c>
      <c r="H21" s="2" t="s">
        <v>78</v>
      </c>
      <c r="I21" s="2" t="s">
        <v>79</v>
      </c>
      <c r="J21" s="2" t="s">
        <v>80</v>
      </c>
      <c r="K21" s="2" t="s">
        <v>364</v>
      </c>
      <c r="L21" s="2" t="s">
        <v>84</v>
      </c>
    </row>
    <row r="22" spans="2:13">
      <c r="B22" s="113">
        <v>1</v>
      </c>
      <c r="C22" s="168" t="s">
        <v>431</v>
      </c>
      <c r="D22" s="2">
        <v>3</v>
      </c>
      <c r="E22" s="2">
        <v>8</v>
      </c>
      <c r="F22" s="2">
        <v>1</v>
      </c>
      <c r="G22" s="2">
        <v>7</v>
      </c>
      <c r="H22" s="2">
        <v>414</v>
      </c>
      <c r="I22" s="2">
        <v>254</v>
      </c>
      <c r="J22" s="2">
        <v>1.6294212598425197</v>
      </c>
      <c r="K22" s="2" t="s">
        <v>44</v>
      </c>
      <c r="L22" s="2">
        <v>1</v>
      </c>
      <c r="M22" s="141" t="s">
        <v>431</v>
      </c>
    </row>
    <row r="23" spans="2:13">
      <c r="B23" s="113">
        <v>2</v>
      </c>
      <c r="C23" s="168" t="s">
        <v>438</v>
      </c>
      <c r="D23" s="2">
        <v>3</v>
      </c>
      <c r="E23" s="2">
        <v>7</v>
      </c>
      <c r="F23" s="2">
        <v>2</v>
      </c>
      <c r="G23" s="2">
        <v>5</v>
      </c>
      <c r="H23" s="2">
        <v>421</v>
      </c>
      <c r="I23" s="2">
        <v>348</v>
      </c>
      <c r="J23" s="2">
        <v>1.2092701149425289</v>
      </c>
      <c r="K23" s="2" t="s">
        <v>34</v>
      </c>
      <c r="L23" s="2">
        <v>1</v>
      </c>
      <c r="M23" s="141" t="s">
        <v>438</v>
      </c>
    </row>
    <row r="24" spans="2:13">
      <c r="B24" s="113">
        <v>3</v>
      </c>
      <c r="C24" s="168" t="s">
        <v>443</v>
      </c>
      <c r="D24" s="2">
        <v>3</v>
      </c>
      <c r="E24" s="2">
        <v>7</v>
      </c>
      <c r="F24" s="2">
        <v>2</v>
      </c>
      <c r="G24" s="2">
        <v>5</v>
      </c>
      <c r="H24" s="2">
        <v>429</v>
      </c>
      <c r="I24" s="2">
        <v>380</v>
      </c>
      <c r="J24" s="2">
        <v>1.1284473684210528</v>
      </c>
      <c r="K24" s="2" t="s">
        <v>30</v>
      </c>
      <c r="L24" s="2">
        <v>1</v>
      </c>
      <c r="M24" s="141" t="s">
        <v>443</v>
      </c>
    </row>
    <row r="25" spans="2:13">
      <c r="B25" s="113">
        <v>4</v>
      </c>
      <c r="C25" s="168" t="s">
        <v>470</v>
      </c>
      <c r="D25" s="2">
        <v>2</v>
      </c>
      <c r="E25" s="2">
        <v>6</v>
      </c>
      <c r="F25" s="2">
        <v>3</v>
      </c>
      <c r="G25" s="2">
        <v>3</v>
      </c>
      <c r="H25" s="2">
        <v>336</v>
      </c>
      <c r="I25" s="2">
        <v>274</v>
      </c>
      <c r="J25" s="2">
        <v>1.2257773722627738</v>
      </c>
      <c r="K25" s="2" t="s">
        <v>39</v>
      </c>
      <c r="L25" s="2">
        <v>1</v>
      </c>
      <c r="M25" s="141" t="s">
        <v>470</v>
      </c>
    </row>
    <row r="26" spans="2:13">
      <c r="B26" s="113">
        <v>5</v>
      </c>
      <c r="C26" s="168" t="s">
        <v>439</v>
      </c>
      <c r="D26" s="2">
        <v>2</v>
      </c>
      <c r="E26" s="2">
        <v>7</v>
      </c>
      <c r="F26" s="2">
        <v>2</v>
      </c>
      <c r="G26" s="2">
        <v>5</v>
      </c>
      <c r="H26" s="2">
        <v>389</v>
      </c>
      <c r="I26" s="2">
        <v>271</v>
      </c>
      <c r="J26" s="2">
        <v>1.4349243542435426</v>
      </c>
      <c r="K26" s="2" t="s">
        <v>35</v>
      </c>
      <c r="L26" s="2">
        <v>2</v>
      </c>
      <c r="M26" s="141" t="s">
        <v>439</v>
      </c>
    </row>
    <row r="27" spans="2:13">
      <c r="B27" s="113">
        <v>6</v>
      </c>
      <c r="C27" s="168" t="s">
        <v>442</v>
      </c>
      <c r="D27" s="2">
        <v>2</v>
      </c>
      <c r="E27" s="2">
        <v>7</v>
      </c>
      <c r="F27" s="2">
        <v>2</v>
      </c>
      <c r="G27" s="2">
        <v>5</v>
      </c>
      <c r="H27" s="2">
        <v>381</v>
      </c>
      <c r="I27" s="2">
        <v>312</v>
      </c>
      <c r="J27" s="2">
        <v>1.2206538461538463</v>
      </c>
      <c r="K27" s="2" t="s">
        <v>29</v>
      </c>
      <c r="L27" s="2">
        <v>2</v>
      </c>
      <c r="M27" s="141" t="s">
        <v>442</v>
      </c>
    </row>
    <row r="28" spans="2:13">
      <c r="B28" s="113">
        <v>7</v>
      </c>
      <c r="C28" s="168" t="s">
        <v>432</v>
      </c>
      <c r="D28" s="2">
        <v>2</v>
      </c>
      <c r="E28" s="2">
        <v>7</v>
      </c>
      <c r="F28" s="2">
        <v>2</v>
      </c>
      <c r="G28" s="2">
        <v>5</v>
      </c>
      <c r="H28" s="2">
        <v>368</v>
      </c>
      <c r="I28" s="2">
        <v>341</v>
      </c>
      <c r="J28" s="2">
        <v>1.0786788856304985</v>
      </c>
      <c r="K28" s="2" t="s">
        <v>45</v>
      </c>
      <c r="L28" s="2">
        <v>2</v>
      </c>
      <c r="M28" s="141" t="s">
        <v>432</v>
      </c>
    </row>
    <row r="29" spans="2:13">
      <c r="B29" s="113">
        <v>8</v>
      </c>
      <c r="C29" s="168" t="s">
        <v>435</v>
      </c>
      <c r="D29" s="2">
        <v>2</v>
      </c>
      <c r="E29" s="2">
        <v>6</v>
      </c>
      <c r="F29" s="2">
        <v>3</v>
      </c>
      <c r="G29" s="2">
        <v>3</v>
      </c>
      <c r="H29" s="2">
        <v>314</v>
      </c>
      <c r="I29" s="2">
        <v>286</v>
      </c>
      <c r="J29" s="2">
        <v>1.097402097902098</v>
      </c>
      <c r="K29" s="2" t="s">
        <v>40</v>
      </c>
      <c r="L29" s="2">
        <v>2</v>
      </c>
      <c r="M29" s="141" t="s">
        <v>435</v>
      </c>
    </row>
    <row r="30" spans="2:13">
      <c r="B30" s="113">
        <v>9</v>
      </c>
      <c r="C30" s="141" t="s">
        <v>445</v>
      </c>
      <c r="D30" s="2">
        <v>1</v>
      </c>
      <c r="E30" s="2">
        <v>3</v>
      </c>
      <c r="F30" s="2">
        <v>6</v>
      </c>
      <c r="G30" s="2">
        <v>-3</v>
      </c>
      <c r="H30" s="2">
        <v>417</v>
      </c>
      <c r="I30" s="2">
        <v>426</v>
      </c>
      <c r="J30" s="2">
        <v>0.9783732394366198</v>
      </c>
      <c r="K30" s="2" t="s">
        <v>32</v>
      </c>
      <c r="L30" s="2">
        <v>3</v>
      </c>
      <c r="M30" s="141" t="s">
        <v>445</v>
      </c>
    </row>
    <row r="31" spans="2:13">
      <c r="B31" s="113">
        <v>10</v>
      </c>
      <c r="C31" s="141" t="s">
        <v>436</v>
      </c>
      <c r="D31" s="2">
        <v>1</v>
      </c>
      <c r="E31" s="2">
        <v>3</v>
      </c>
      <c r="F31" s="2">
        <v>6</v>
      </c>
      <c r="G31" s="2">
        <v>-3</v>
      </c>
      <c r="H31" s="2">
        <v>276</v>
      </c>
      <c r="I31" s="2">
        <v>314</v>
      </c>
      <c r="J31" s="2">
        <v>0.8784808917197453</v>
      </c>
      <c r="K31" s="2" t="s">
        <v>41</v>
      </c>
      <c r="L31" s="2">
        <v>3</v>
      </c>
      <c r="M31" s="141" t="s">
        <v>436</v>
      </c>
    </row>
    <row r="32" spans="2:13">
      <c r="B32" s="113">
        <v>11</v>
      </c>
      <c r="C32" s="141" t="s">
        <v>434</v>
      </c>
      <c r="D32" s="2">
        <v>1</v>
      </c>
      <c r="E32" s="2">
        <v>3</v>
      </c>
      <c r="F32" s="2">
        <v>6</v>
      </c>
      <c r="G32" s="2">
        <v>-3</v>
      </c>
      <c r="H32" s="2">
        <v>274</v>
      </c>
      <c r="I32" s="2">
        <v>316</v>
      </c>
      <c r="J32" s="2">
        <v>0.86658860759493672</v>
      </c>
      <c r="K32" s="2" t="s">
        <v>47</v>
      </c>
      <c r="L32" s="2">
        <v>3</v>
      </c>
      <c r="M32" s="141" t="s">
        <v>434</v>
      </c>
    </row>
    <row r="33" spans="2:13">
      <c r="B33" s="113">
        <v>12</v>
      </c>
      <c r="C33" s="141" t="s">
        <v>441</v>
      </c>
      <c r="D33" s="2">
        <v>1</v>
      </c>
      <c r="E33" s="2">
        <v>3</v>
      </c>
      <c r="F33" s="2">
        <v>6</v>
      </c>
      <c r="G33" s="2">
        <v>-3</v>
      </c>
      <c r="H33" s="2">
        <v>242</v>
      </c>
      <c r="I33" s="2">
        <v>286</v>
      </c>
      <c r="J33" s="2">
        <v>0.8456538461538462</v>
      </c>
      <c r="K33" s="2" t="s">
        <v>37</v>
      </c>
      <c r="L33" s="2">
        <v>3</v>
      </c>
      <c r="M33" s="141" t="s">
        <v>441</v>
      </c>
    </row>
    <row r="34" spans="2:13">
      <c r="B34" s="113">
        <v>13</v>
      </c>
      <c r="C34" s="141" t="s">
        <v>437</v>
      </c>
      <c r="D34" s="2">
        <v>1</v>
      </c>
      <c r="E34" s="2">
        <v>3</v>
      </c>
      <c r="F34" s="2">
        <v>6</v>
      </c>
      <c r="G34" s="2">
        <v>-3</v>
      </c>
      <c r="H34" s="2">
        <v>272</v>
      </c>
      <c r="I34" s="2">
        <v>324</v>
      </c>
      <c r="J34" s="2">
        <v>0.83900617283950618</v>
      </c>
      <c r="K34" s="2" t="s">
        <v>42</v>
      </c>
      <c r="L34" s="2">
        <v>4</v>
      </c>
      <c r="M34" s="141" t="s">
        <v>437</v>
      </c>
    </row>
    <row r="35" spans="2:13">
      <c r="B35" s="113">
        <v>14</v>
      </c>
      <c r="C35" s="141" t="s">
        <v>444</v>
      </c>
      <c r="D35" s="2">
        <v>0</v>
      </c>
      <c r="E35" s="2">
        <v>1</v>
      </c>
      <c r="F35" s="2">
        <v>8</v>
      </c>
      <c r="G35" s="2">
        <v>-7</v>
      </c>
      <c r="H35" s="2">
        <v>300</v>
      </c>
      <c r="I35" s="2">
        <v>409</v>
      </c>
      <c r="J35" s="2">
        <v>0.73299633251833751</v>
      </c>
      <c r="K35" s="2" t="s">
        <v>31</v>
      </c>
      <c r="L35" s="2">
        <v>4</v>
      </c>
      <c r="M35" s="141" t="s">
        <v>444</v>
      </c>
    </row>
    <row r="36" spans="2:13">
      <c r="B36" s="113">
        <v>15</v>
      </c>
      <c r="C36" s="141" t="s">
        <v>440</v>
      </c>
      <c r="D36" s="2">
        <v>0</v>
      </c>
      <c r="E36" s="2">
        <v>1</v>
      </c>
      <c r="F36" s="2">
        <v>8</v>
      </c>
      <c r="G36" s="2">
        <v>-7</v>
      </c>
      <c r="H36" s="2">
        <v>255</v>
      </c>
      <c r="I36" s="2">
        <v>402</v>
      </c>
      <c r="J36" s="2">
        <v>0.63382835820895533</v>
      </c>
      <c r="K36" s="2" t="s">
        <v>36</v>
      </c>
      <c r="L36" s="2">
        <v>4</v>
      </c>
      <c r="M36" s="141" t="s">
        <v>440</v>
      </c>
    </row>
    <row r="37" spans="2:13">
      <c r="B37" s="113">
        <v>16</v>
      </c>
      <c r="C37" s="141" t="s">
        <v>433</v>
      </c>
      <c r="D37" s="2">
        <v>0</v>
      </c>
      <c r="E37" s="2">
        <v>0</v>
      </c>
      <c r="F37" s="2">
        <v>9</v>
      </c>
      <c r="G37" s="2">
        <v>-9</v>
      </c>
      <c r="H37" s="2">
        <v>217</v>
      </c>
      <c r="I37" s="2">
        <v>362</v>
      </c>
      <c r="J37" s="2">
        <v>0.59894751381215472</v>
      </c>
      <c r="K37" s="2" t="s">
        <v>46</v>
      </c>
      <c r="L37" s="2">
        <v>4</v>
      </c>
      <c r="M37" s="141" t="s">
        <v>433</v>
      </c>
    </row>
  </sheetData>
  <sortState ref="C22:M37">
    <sortCondition ref="L22:L37"/>
    <sortCondition descending="1" ref="D22:D37"/>
    <sortCondition descending="1" ref="G22:G37"/>
    <sortCondition descending="1" ref="J22:J37"/>
  </sortState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ignoredErrors>
    <ignoredError sqref="D18:M18 D3:M3 D4:M4 D5:M5 D6:M6 D7:M7 D8:M8 D9:M9 D10:M10 D11:M11 D12:M12 D13:M13 D14:M14 D15:M15 D16:M16 D17:M17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U375"/>
  <sheetViews>
    <sheetView showZeros="0" zoomScaleNormal="100" workbookViewId="0">
      <selection activeCell="O41" sqref="O41"/>
    </sheetView>
  </sheetViews>
  <sheetFormatPr defaultRowHeight="15"/>
  <cols>
    <col min="1" max="1" width="2.42578125" style="1" customWidth="1"/>
    <col min="2" max="2" width="19.7109375" customWidth="1"/>
    <col min="3" max="5" width="5.85546875" style="2" customWidth="1"/>
    <col min="6" max="6" width="3.7109375" style="2" customWidth="1"/>
    <col min="7" max="8" width="5.85546875" style="2" customWidth="1"/>
    <col min="9" max="9" width="2.42578125" style="1" customWidth="1"/>
    <col min="10" max="10" width="19.7109375" customWidth="1"/>
    <col min="11" max="17" width="5.85546875" style="2" customWidth="1"/>
    <col min="18" max="18" width="6.140625" style="2" customWidth="1"/>
    <col min="19" max="19" width="2.85546875" style="2" customWidth="1"/>
    <col min="20" max="21" width="9.140625" style="1"/>
  </cols>
  <sheetData>
    <row r="1" spans="1:19" ht="9.9499999999999993" customHeight="1">
      <c r="A1" s="40"/>
      <c r="B1" s="380" t="s">
        <v>417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</row>
    <row r="2" spans="1:19" ht="9.9499999999999993" customHeight="1">
      <c r="A2" s="40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</row>
    <row r="3" spans="1:19" ht="9.9499999999999993" customHeight="1">
      <c r="A3" s="4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</row>
    <row r="4" spans="1:19" ht="14.1" customHeight="1" thickBot="1">
      <c r="A4" s="40"/>
      <c r="B4" s="101" t="s">
        <v>60</v>
      </c>
      <c r="C4" s="382" t="s">
        <v>25</v>
      </c>
      <c r="D4" s="305"/>
      <c r="E4" s="305"/>
      <c r="F4" s="305"/>
      <c r="G4" s="305"/>
      <c r="H4" s="388"/>
      <c r="I4" s="40"/>
      <c r="J4" s="102" t="s">
        <v>65</v>
      </c>
      <c r="K4" s="39" t="s">
        <v>10</v>
      </c>
      <c r="L4" s="39" t="s">
        <v>11</v>
      </c>
      <c r="M4" s="39" t="s">
        <v>12</v>
      </c>
      <c r="N4" s="93"/>
      <c r="O4" s="92" t="s">
        <v>26</v>
      </c>
      <c r="P4" s="39" t="s">
        <v>27</v>
      </c>
      <c r="Q4" s="95"/>
      <c r="R4" s="404"/>
      <c r="S4" s="89"/>
    </row>
    <row r="5" spans="1:19" ht="14.1" customHeight="1" thickBot="1">
      <c r="A5" s="381">
        <v>1</v>
      </c>
      <c r="B5" s="104" t="s">
        <v>434</v>
      </c>
      <c r="C5" s="383">
        <v>82</v>
      </c>
      <c r="D5" s="384"/>
      <c r="E5" s="384"/>
      <c r="F5" s="384"/>
      <c r="G5" s="384"/>
      <c r="H5" s="387"/>
      <c r="I5" s="381">
        <v>10</v>
      </c>
      <c r="J5" s="104" t="s">
        <v>443</v>
      </c>
      <c r="K5" s="170">
        <v>30</v>
      </c>
      <c r="L5" s="170">
        <v>27</v>
      </c>
      <c r="M5" s="170"/>
      <c r="N5" s="94"/>
      <c r="O5" s="171">
        <f>+K5+L5+M5</f>
        <v>57</v>
      </c>
      <c r="P5" s="46"/>
      <c r="Q5" s="96"/>
      <c r="R5" s="405"/>
      <c r="S5" s="91"/>
    </row>
    <row r="6" spans="1:19" ht="14.1" customHeight="1" thickBot="1">
      <c r="A6" s="381"/>
      <c r="B6" s="38" t="s">
        <v>444</v>
      </c>
      <c r="C6" s="385">
        <v>100</v>
      </c>
      <c r="D6" s="305"/>
      <c r="E6" s="305"/>
      <c r="F6" s="305"/>
      <c r="G6" s="305"/>
      <c r="H6" s="387"/>
      <c r="I6" s="381"/>
      <c r="J6" s="38" t="s">
        <v>472</v>
      </c>
      <c r="K6" s="46">
        <v>60</v>
      </c>
      <c r="L6" s="46">
        <v>60</v>
      </c>
      <c r="M6" s="46"/>
      <c r="N6" s="94"/>
      <c r="O6" s="47">
        <f>+K6+L6+M6</f>
        <v>120</v>
      </c>
      <c r="P6" s="46">
        <v>2</v>
      </c>
      <c r="Q6" s="97"/>
      <c r="R6" s="405"/>
      <c r="S6" s="90"/>
    </row>
    <row r="7" spans="1:19" ht="14.1" customHeight="1" thickBot="1">
      <c r="A7" s="41"/>
      <c r="B7" s="101" t="s">
        <v>61</v>
      </c>
      <c r="C7" s="382" t="s">
        <v>25</v>
      </c>
      <c r="D7" s="305"/>
      <c r="E7" s="305"/>
      <c r="F7" s="305"/>
      <c r="G7" s="305"/>
      <c r="H7" s="387"/>
      <c r="I7" s="40"/>
      <c r="J7" s="102" t="s">
        <v>66</v>
      </c>
      <c r="K7" s="39" t="s">
        <v>10</v>
      </c>
      <c r="L7" s="39" t="s">
        <v>11</v>
      </c>
      <c r="M7" s="39" t="s">
        <v>12</v>
      </c>
      <c r="N7" s="93"/>
      <c r="O7" s="92" t="s">
        <v>26</v>
      </c>
      <c r="P7" s="39" t="s">
        <v>27</v>
      </c>
      <c r="Q7" s="95"/>
      <c r="R7" s="405"/>
      <c r="S7" s="89"/>
    </row>
    <row r="8" spans="1:19" ht="14.1" customHeight="1" thickBot="1">
      <c r="A8" s="381">
        <v>2</v>
      </c>
      <c r="B8" s="104" t="s">
        <v>436</v>
      </c>
      <c r="C8" s="385">
        <v>100</v>
      </c>
      <c r="D8" s="305"/>
      <c r="E8" s="305"/>
      <c r="F8" s="305"/>
      <c r="G8" s="305"/>
      <c r="H8" s="387"/>
      <c r="I8" s="381">
        <v>11</v>
      </c>
      <c r="J8" s="104" t="s">
        <v>438</v>
      </c>
      <c r="K8" s="46">
        <v>60</v>
      </c>
      <c r="L8" s="46">
        <v>60</v>
      </c>
      <c r="M8" s="46"/>
      <c r="N8" s="94"/>
      <c r="O8" s="47">
        <f>+K8+L8+M8</f>
        <v>120</v>
      </c>
      <c r="P8" s="46">
        <v>2</v>
      </c>
      <c r="Q8" s="96"/>
      <c r="R8" s="405"/>
      <c r="S8" s="91"/>
    </row>
    <row r="9" spans="1:19" ht="14.1" customHeight="1" thickBot="1">
      <c r="A9" s="381"/>
      <c r="B9" s="38" t="s">
        <v>440</v>
      </c>
      <c r="C9" s="383">
        <v>69</v>
      </c>
      <c r="D9" s="384"/>
      <c r="E9" s="384"/>
      <c r="F9" s="384"/>
      <c r="G9" s="384"/>
      <c r="H9" s="387"/>
      <c r="I9" s="381"/>
      <c r="J9" s="38" t="s">
        <v>432</v>
      </c>
      <c r="K9" s="170">
        <v>26</v>
      </c>
      <c r="L9" s="170">
        <v>33</v>
      </c>
      <c r="M9" s="46"/>
      <c r="N9" s="94"/>
      <c r="O9" s="171">
        <f>+K9+L9+M9</f>
        <v>59</v>
      </c>
      <c r="P9" s="46">
        <v>0</v>
      </c>
      <c r="Q9" s="97"/>
      <c r="R9" s="405"/>
      <c r="S9" s="90"/>
    </row>
    <row r="10" spans="1:19" ht="14.1" customHeight="1" thickBot="1">
      <c r="A10" s="41"/>
      <c r="B10" s="101" t="s">
        <v>60</v>
      </c>
      <c r="C10" s="382" t="s">
        <v>25</v>
      </c>
      <c r="D10" s="305"/>
      <c r="E10" s="305"/>
      <c r="F10" s="305"/>
      <c r="G10" s="305"/>
      <c r="H10" s="387"/>
      <c r="I10" s="41"/>
      <c r="J10" s="102" t="s">
        <v>65</v>
      </c>
      <c r="K10" s="39" t="s">
        <v>10</v>
      </c>
      <c r="L10" s="39" t="s">
        <v>11</v>
      </c>
      <c r="M10" s="39" t="s">
        <v>12</v>
      </c>
      <c r="N10" s="93"/>
      <c r="O10" s="92" t="s">
        <v>26</v>
      </c>
      <c r="P10" s="39" t="s">
        <v>27</v>
      </c>
      <c r="Q10" s="95"/>
      <c r="R10" s="405"/>
      <c r="S10" s="89"/>
    </row>
    <row r="11" spans="1:19" ht="14.1" customHeight="1" thickBot="1">
      <c r="A11" s="381">
        <v>3</v>
      </c>
      <c r="B11" s="104" t="s">
        <v>441</v>
      </c>
      <c r="C11" s="385">
        <v>100</v>
      </c>
      <c r="D11" s="305"/>
      <c r="E11" s="305"/>
      <c r="F11" s="305"/>
      <c r="G11" s="305"/>
      <c r="H11" s="387"/>
      <c r="I11" s="381">
        <v>12</v>
      </c>
      <c r="J11" s="104" t="s">
        <v>470</v>
      </c>
      <c r="K11" s="46">
        <v>60</v>
      </c>
      <c r="L11" s="46">
        <v>60</v>
      </c>
      <c r="M11" s="46"/>
      <c r="N11" s="94"/>
      <c r="O11" s="47">
        <f>+K11+L11+M11</f>
        <v>120</v>
      </c>
      <c r="P11" s="46">
        <v>2</v>
      </c>
      <c r="Q11" s="96"/>
      <c r="R11" s="405"/>
      <c r="S11" s="91"/>
    </row>
    <row r="12" spans="1:19" ht="14.1" customHeight="1" thickBot="1">
      <c r="A12" s="381"/>
      <c r="B12" s="38" t="s">
        <v>437</v>
      </c>
      <c r="C12" s="383">
        <v>29</v>
      </c>
      <c r="D12" s="384"/>
      <c r="E12" s="384"/>
      <c r="F12" s="384"/>
      <c r="G12" s="384"/>
      <c r="H12" s="387"/>
      <c r="I12" s="381"/>
      <c r="J12" s="38" t="s">
        <v>439</v>
      </c>
      <c r="K12" s="170">
        <v>29</v>
      </c>
      <c r="L12" s="170">
        <v>22</v>
      </c>
      <c r="M12" s="46"/>
      <c r="N12" s="94"/>
      <c r="O12" s="171">
        <f>+K12+L12+M12</f>
        <v>51</v>
      </c>
      <c r="P12" s="46"/>
      <c r="Q12" s="97"/>
      <c r="R12" s="405"/>
      <c r="S12" s="90"/>
    </row>
    <row r="13" spans="1:19" ht="14.1" customHeight="1" thickBot="1">
      <c r="A13" s="41"/>
      <c r="B13" s="101" t="s">
        <v>61</v>
      </c>
      <c r="C13" s="382" t="s">
        <v>25</v>
      </c>
      <c r="D13" s="305"/>
      <c r="E13" s="305"/>
      <c r="F13" s="305"/>
      <c r="G13" s="305"/>
      <c r="H13" s="387"/>
      <c r="I13" s="41"/>
      <c r="J13" s="102" t="s">
        <v>66</v>
      </c>
      <c r="K13" s="39" t="s">
        <v>10</v>
      </c>
      <c r="L13" s="39" t="s">
        <v>11</v>
      </c>
      <c r="M13" s="39" t="s">
        <v>12</v>
      </c>
      <c r="N13" s="93"/>
      <c r="O13" s="92" t="s">
        <v>26</v>
      </c>
      <c r="P13" s="39" t="s">
        <v>27</v>
      </c>
      <c r="Q13" s="95"/>
      <c r="R13" s="405"/>
      <c r="S13" s="89"/>
    </row>
    <row r="14" spans="1:19" ht="14.1" customHeight="1" thickBot="1">
      <c r="A14" s="381">
        <v>4</v>
      </c>
      <c r="B14" s="104" t="s">
        <v>445</v>
      </c>
      <c r="C14" s="383">
        <v>92</v>
      </c>
      <c r="D14" s="384"/>
      <c r="E14" s="384"/>
      <c r="F14" s="384"/>
      <c r="G14" s="384"/>
      <c r="H14" s="387"/>
      <c r="I14" s="381">
        <v>13</v>
      </c>
      <c r="J14" s="38" t="s">
        <v>431</v>
      </c>
      <c r="K14" s="46">
        <v>60</v>
      </c>
      <c r="L14" s="46">
        <v>60</v>
      </c>
      <c r="M14" s="46"/>
      <c r="N14" s="94"/>
      <c r="O14" s="47">
        <f>+K14+L14+M14</f>
        <v>120</v>
      </c>
      <c r="P14" s="46">
        <v>2</v>
      </c>
      <c r="Q14" s="96"/>
      <c r="R14" s="405"/>
      <c r="S14" s="91"/>
    </row>
    <row r="15" spans="1:19" ht="14.1" customHeight="1" thickBot="1">
      <c r="A15" s="381"/>
      <c r="B15" s="38" t="s">
        <v>433</v>
      </c>
      <c r="C15" s="408">
        <v>100</v>
      </c>
      <c r="D15" s="409"/>
      <c r="E15" s="409"/>
      <c r="F15" s="409"/>
      <c r="G15" s="409"/>
      <c r="H15" s="387"/>
      <c r="I15" s="381"/>
      <c r="J15" s="38" t="s">
        <v>471</v>
      </c>
      <c r="K15" s="170">
        <v>21</v>
      </c>
      <c r="L15" s="170">
        <v>16</v>
      </c>
      <c r="M15" s="46"/>
      <c r="N15" s="94"/>
      <c r="O15" s="171">
        <f>+K15+L15+M15</f>
        <v>37</v>
      </c>
      <c r="P15" s="46"/>
      <c r="Q15" s="97"/>
      <c r="R15" s="405"/>
      <c r="S15" s="90"/>
    </row>
    <row r="16" spans="1:19" ht="14.1" customHeight="1">
      <c r="A16" s="84"/>
      <c r="B16" s="386"/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87"/>
    </row>
    <row r="17" spans="1:21" ht="14.1" customHeight="1" thickBot="1">
      <c r="A17" s="41"/>
      <c r="B17" s="101" t="s">
        <v>62</v>
      </c>
      <c r="C17" s="382" t="s">
        <v>25</v>
      </c>
      <c r="D17" s="305"/>
      <c r="E17" s="305"/>
      <c r="F17" s="305"/>
      <c r="G17" s="305"/>
      <c r="H17" s="388"/>
      <c r="I17" s="41"/>
      <c r="J17" s="101" t="s">
        <v>67</v>
      </c>
      <c r="K17" s="39" t="s">
        <v>10</v>
      </c>
      <c r="L17" s="39" t="s">
        <v>11</v>
      </c>
      <c r="M17" s="39" t="s">
        <v>12</v>
      </c>
      <c r="N17" s="93"/>
      <c r="O17" s="92" t="s">
        <v>26</v>
      </c>
      <c r="P17" s="39" t="s">
        <v>27</v>
      </c>
      <c r="Q17" s="95"/>
      <c r="R17" s="404"/>
      <c r="S17" s="89"/>
      <c r="U17" s="169"/>
    </row>
    <row r="18" spans="1:21" ht="14.1" customHeight="1" thickBot="1">
      <c r="A18" s="381">
        <v>5</v>
      </c>
      <c r="B18" s="38" t="s">
        <v>444</v>
      </c>
      <c r="C18" s="385">
        <v>100</v>
      </c>
      <c r="D18" s="305"/>
      <c r="E18" s="305"/>
      <c r="F18" s="305"/>
      <c r="G18" s="305"/>
      <c r="H18" s="387"/>
      <c r="I18" s="381">
        <v>14</v>
      </c>
      <c r="J18" s="104" t="s">
        <v>443</v>
      </c>
      <c r="K18" s="170">
        <v>59</v>
      </c>
      <c r="L18" s="46">
        <v>60</v>
      </c>
      <c r="M18" s="170">
        <v>46</v>
      </c>
      <c r="N18" s="94"/>
      <c r="O18" s="171">
        <f>+K18+L18+M18</f>
        <v>165</v>
      </c>
      <c r="P18" s="170">
        <v>1</v>
      </c>
      <c r="Q18" s="96"/>
      <c r="R18" s="405"/>
      <c r="S18" s="91"/>
    </row>
    <row r="19" spans="1:21" ht="14.1" customHeight="1" thickBot="1">
      <c r="A19" s="381"/>
      <c r="B19" s="104" t="s">
        <v>436</v>
      </c>
      <c r="C19" s="389">
        <v>52</v>
      </c>
      <c r="D19" s="390"/>
      <c r="E19" s="390"/>
      <c r="F19" s="390"/>
      <c r="G19" s="390"/>
      <c r="H19" s="387"/>
      <c r="I19" s="381"/>
      <c r="J19" s="38" t="s">
        <v>432</v>
      </c>
      <c r="K19" s="46">
        <v>60</v>
      </c>
      <c r="L19" s="170">
        <v>43</v>
      </c>
      <c r="M19" s="46">
        <v>60</v>
      </c>
      <c r="N19" s="94"/>
      <c r="O19" s="47">
        <f>+K19+L19+M19</f>
        <v>163</v>
      </c>
      <c r="P19" s="46">
        <v>2</v>
      </c>
      <c r="Q19" s="97"/>
      <c r="R19" s="405"/>
      <c r="S19" s="90"/>
    </row>
    <row r="20" spans="1:21" ht="14.1" customHeight="1" thickBot="1">
      <c r="A20" s="41"/>
      <c r="B20" s="101" t="s">
        <v>63</v>
      </c>
      <c r="C20" s="382" t="s">
        <v>25</v>
      </c>
      <c r="D20" s="305"/>
      <c r="E20" s="305"/>
      <c r="F20" s="305"/>
      <c r="G20" s="305"/>
      <c r="H20" s="387"/>
      <c r="I20" s="40"/>
      <c r="J20" s="101" t="s">
        <v>68</v>
      </c>
      <c r="K20" s="39" t="s">
        <v>10</v>
      </c>
      <c r="L20" s="39" t="s">
        <v>11</v>
      </c>
      <c r="M20" s="39" t="s">
        <v>12</v>
      </c>
      <c r="N20" s="93"/>
      <c r="O20" s="92" t="s">
        <v>26</v>
      </c>
      <c r="P20" s="39" t="s">
        <v>27</v>
      </c>
      <c r="Q20" s="95"/>
      <c r="R20" s="405"/>
      <c r="S20" s="89"/>
    </row>
    <row r="21" spans="1:21" ht="14.1" customHeight="1" thickBot="1">
      <c r="A21" s="381">
        <v>6</v>
      </c>
      <c r="B21" s="104" t="s">
        <v>441</v>
      </c>
      <c r="C21" s="385">
        <v>100</v>
      </c>
      <c r="D21" s="305"/>
      <c r="E21" s="305"/>
      <c r="F21" s="305"/>
      <c r="G21" s="305"/>
      <c r="H21" s="387"/>
      <c r="I21" s="381">
        <v>15</v>
      </c>
      <c r="J21" s="38" t="s">
        <v>439</v>
      </c>
      <c r="K21" s="170">
        <v>47</v>
      </c>
      <c r="L21" s="46">
        <v>60</v>
      </c>
      <c r="M21" s="46">
        <v>60</v>
      </c>
      <c r="N21" s="94"/>
      <c r="O21" s="47">
        <f>+K21+L21+M21</f>
        <v>167</v>
      </c>
      <c r="P21" s="46">
        <v>2</v>
      </c>
      <c r="Q21" s="96"/>
      <c r="R21" s="405"/>
      <c r="S21" s="91"/>
    </row>
    <row r="22" spans="1:21" ht="14.1" customHeight="1" thickBot="1">
      <c r="A22" s="381"/>
      <c r="B22" s="38" t="s">
        <v>433</v>
      </c>
      <c r="C22" s="389">
        <v>83</v>
      </c>
      <c r="D22" s="390"/>
      <c r="E22" s="390"/>
      <c r="F22" s="390"/>
      <c r="G22" s="390"/>
      <c r="H22" s="387"/>
      <c r="I22" s="381"/>
      <c r="J22" s="38" t="s">
        <v>471</v>
      </c>
      <c r="K22" s="46">
        <v>60</v>
      </c>
      <c r="L22" s="170">
        <v>36</v>
      </c>
      <c r="M22" s="170">
        <v>36</v>
      </c>
      <c r="N22" s="172"/>
      <c r="O22" s="171">
        <f>+K22+L22+M22</f>
        <v>132</v>
      </c>
      <c r="P22" s="170">
        <v>1</v>
      </c>
      <c r="Q22" s="97"/>
      <c r="R22" s="405"/>
      <c r="S22" s="90"/>
    </row>
    <row r="23" spans="1:21" ht="14.1" customHeight="1" thickBot="1">
      <c r="A23" s="84"/>
      <c r="B23" s="88"/>
      <c r="C23" s="85"/>
      <c r="D23" s="86"/>
      <c r="E23" s="86"/>
      <c r="F23" s="87"/>
      <c r="G23" s="87"/>
      <c r="H23" s="87"/>
      <c r="I23" s="84"/>
      <c r="J23" s="103" t="s">
        <v>69</v>
      </c>
      <c r="K23" s="39" t="s">
        <v>10</v>
      </c>
      <c r="L23" s="39" t="s">
        <v>11</v>
      </c>
      <c r="M23" s="39" t="s">
        <v>12</v>
      </c>
      <c r="N23" s="93"/>
      <c r="O23" s="92" t="s">
        <v>26</v>
      </c>
      <c r="P23" s="39" t="s">
        <v>27</v>
      </c>
      <c r="Q23" s="95"/>
      <c r="R23" s="405"/>
      <c r="S23" s="89"/>
    </row>
    <row r="24" spans="1:21" ht="14.1" customHeight="1" thickBot="1">
      <c r="A24" s="41"/>
      <c r="B24" s="102" t="s">
        <v>64</v>
      </c>
      <c r="C24" s="39" t="s">
        <v>10</v>
      </c>
      <c r="D24" s="39" t="s">
        <v>11</v>
      </c>
      <c r="E24" s="45" t="s">
        <v>12</v>
      </c>
      <c r="F24" s="93"/>
      <c r="G24" s="92" t="s">
        <v>26</v>
      </c>
      <c r="H24" s="39" t="s">
        <v>27</v>
      </c>
      <c r="I24" s="381">
        <v>16</v>
      </c>
      <c r="J24" s="104" t="s">
        <v>443</v>
      </c>
      <c r="K24" s="174">
        <v>38</v>
      </c>
      <c r="L24" s="170">
        <v>55</v>
      </c>
      <c r="M24" s="170"/>
      <c r="N24" s="172"/>
      <c r="O24" s="171">
        <f>+K24+L24+M24</f>
        <v>93</v>
      </c>
      <c r="P24" s="46"/>
      <c r="Q24" s="96"/>
      <c r="R24" s="405"/>
      <c r="S24" s="91"/>
    </row>
    <row r="25" spans="1:21" ht="14.1" customHeight="1" thickBot="1">
      <c r="A25" s="381">
        <v>7</v>
      </c>
      <c r="B25" s="38" t="s">
        <v>444</v>
      </c>
      <c r="C25" s="170">
        <v>40</v>
      </c>
      <c r="D25" s="170">
        <v>49</v>
      </c>
      <c r="E25" s="173"/>
      <c r="F25" s="172"/>
      <c r="G25" s="171">
        <f>+C25+D25+E25</f>
        <v>89</v>
      </c>
      <c r="H25" s="46"/>
      <c r="I25" s="381"/>
      <c r="J25" s="38" t="s">
        <v>471</v>
      </c>
      <c r="K25" s="46">
        <v>60</v>
      </c>
      <c r="L25" s="46">
        <v>60</v>
      </c>
      <c r="M25" s="46"/>
      <c r="N25" s="94"/>
      <c r="O25" s="47">
        <f>+K25+L25+M25</f>
        <v>120</v>
      </c>
      <c r="P25" s="46">
        <v>2</v>
      </c>
      <c r="Q25" s="97"/>
      <c r="R25" s="405"/>
      <c r="S25" s="90"/>
    </row>
    <row r="26" spans="1:21" ht="14.1" customHeight="1" thickBot="1">
      <c r="A26" s="381"/>
      <c r="B26" s="104" t="s">
        <v>441</v>
      </c>
      <c r="C26" s="46">
        <v>60</v>
      </c>
      <c r="D26" s="46">
        <v>60</v>
      </c>
      <c r="E26" s="48"/>
      <c r="F26" s="94"/>
      <c r="G26" s="47">
        <f>+C26+D26+E26</f>
        <v>120</v>
      </c>
      <c r="H26" s="46">
        <v>2</v>
      </c>
      <c r="I26" s="84"/>
      <c r="J26" s="101" t="s">
        <v>70</v>
      </c>
      <c r="K26" s="39" t="s">
        <v>10</v>
      </c>
      <c r="L26" s="39" t="s">
        <v>11</v>
      </c>
      <c r="M26" s="39" t="s">
        <v>12</v>
      </c>
      <c r="N26" s="93"/>
      <c r="O26" s="92" t="s">
        <v>26</v>
      </c>
      <c r="P26" s="39" t="s">
        <v>27</v>
      </c>
      <c r="Q26" s="95"/>
      <c r="R26" s="405"/>
      <c r="S26" s="89"/>
    </row>
    <row r="27" spans="1:21" ht="14.1" customHeight="1" thickBot="1">
      <c r="A27" s="41"/>
      <c r="B27" s="400" t="s">
        <v>71</v>
      </c>
      <c r="C27" s="44"/>
      <c r="D27" s="44"/>
      <c r="E27" s="44"/>
      <c r="F27" s="44"/>
      <c r="G27" s="44"/>
      <c r="H27" s="44"/>
      <c r="I27" s="381">
        <v>17</v>
      </c>
      <c r="J27" s="38" t="s">
        <v>432</v>
      </c>
      <c r="K27" s="46">
        <v>60</v>
      </c>
      <c r="L27" s="46">
        <v>60</v>
      </c>
      <c r="M27" s="46"/>
      <c r="N27" s="94"/>
      <c r="O27" s="47">
        <f>+K27+L27+M27</f>
        <v>120</v>
      </c>
      <c r="P27" s="46">
        <v>2</v>
      </c>
      <c r="Q27" s="96"/>
      <c r="R27" s="405"/>
      <c r="S27" s="91"/>
    </row>
    <row r="28" spans="1:21" ht="14.1" customHeight="1" thickBot="1">
      <c r="A28" s="41"/>
      <c r="B28" s="401"/>
      <c r="C28" s="39" t="s">
        <v>10</v>
      </c>
      <c r="D28" s="39" t="s">
        <v>11</v>
      </c>
      <c r="E28" s="39" t="s">
        <v>12</v>
      </c>
      <c r="F28" s="93"/>
      <c r="G28" s="92" t="s">
        <v>26</v>
      </c>
      <c r="H28" s="39" t="s">
        <v>27</v>
      </c>
      <c r="I28" s="381"/>
      <c r="J28" s="38" t="s">
        <v>439</v>
      </c>
      <c r="K28" s="170">
        <v>48</v>
      </c>
      <c r="L28" s="170">
        <v>23</v>
      </c>
      <c r="M28" s="170"/>
      <c r="N28" s="172"/>
      <c r="O28" s="171">
        <f>+K28+L28+M28</f>
        <v>71</v>
      </c>
      <c r="P28" s="46"/>
      <c r="Q28" s="97"/>
      <c r="R28" s="405"/>
      <c r="S28" s="90"/>
    </row>
    <row r="29" spans="1:21" ht="14.1" customHeight="1" thickBot="1">
      <c r="A29" s="381">
        <v>18</v>
      </c>
      <c r="B29" s="38" t="s">
        <v>472</v>
      </c>
      <c r="C29" s="46">
        <v>60</v>
      </c>
      <c r="D29" s="46">
        <v>60</v>
      </c>
      <c r="E29" s="46"/>
      <c r="F29" s="94"/>
      <c r="G29" s="47">
        <f>+C29+D29+E29</f>
        <v>120</v>
      </c>
      <c r="H29" s="46">
        <v>2</v>
      </c>
      <c r="I29" s="391"/>
      <c r="J29" s="406" t="s">
        <v>73</v>
      </c>
      <c r="K29" s="43"/>
      <c r="L29" s="43"/>
      <c r="M29" s="43"/>
      <c r="N29" s="43"/>
      <c r="O29" s="43"/>
      <c r="P29" s="43"/>
      <c r="Q29" s="43"/>
      <c r="R29" s="43"/>
      <c r="S29" s="91"/>
    </row>
    <row r="30" spans="1:21" ht="14.1" customHeight="1" thickBot="1">
      <c r="A30" s="381"/>
      <c r="B30" s="104" t="s">
        <v>438</v>
      </c>
      <c r="C30" s="170">
        <v>31</v>
      </c>
      <c r="D30" s="170">
        <v>38</v>
      </c>
      <c r="E30" s="170"/>
      <c r="F30" s="172"/>
      <c r="G30" s="171">
        <f>+C30+D30+E30</f>
        <v>69</v>
      </c>
      <c r="H30" s="46"/>
      <c r="I30" s="391"/>
      <c r="J30" s="407"/>
      <c r="K30" s="39" t="s">
        <v>10</v>
      </c>
      <c r="L30" s="39" t="s">
        <v>11</v>
      </c>
      <c r="M30" s="39" t="s">
        <v>12</v>
      </c>
      <c r="N30" s="39" t="s">
        <v>13</v>
      </c>
      <c r="O30" s="39" t="s">
        <v>14</v>
      </c>
      <c r="P30" s="93"/>
      <c r="Q30" s="92" t="s">
        <v>27</v>
      </c>
      <c r="R30" s="92" t="s">
        <v>26</v>
      </c>
      <c r="S30" s="41"/>
    </row>
    <row r="31" spans="1:21" ht="14.1" customHeight="1" thickBot="1">
      <c r="A31" s="84"/>
      <c r="B31" s="400" t="s">
        <v>72</v>
      </c>
      <c r="C31" s="44"/>
      <c r="D31" s="44"/>
      <c r="E31" s="44"/>
      <c r="F31" s="44"/>
      <c r="G31" s="44"/>
      <c r="H31" s="44"/>
      <c r="I31" s="402">
        <v>20</v>
      </c>
      <c r="J31" s="38" t="s">
        <v>472</v>
      </c>
      <c r="K31" s="46">
        <v>60</v>
      </c>
      <c r="L31" s="46">
        <v>60</v>
      </c>
      <c r="M31" s="170">
        <v>54</v>
      </c>
      <c r="N31" s="46">
        <v>60</v>
      </c>
      <c r="O31" s="46"/>
      <c r="P31" s="94"/>
      <c r="Q31" s="47">
        <v>3</v>
      </c>
      <c r="R31" s="46">
        <f>+K31+L31+M31+N31+O31</f>
        <v>234</v>
      </c>
      <c r="S31" s="87"/>
    </row>
    <row r="32" spans="1:21" ht="14.1" customHeight="1" thickBot="1">
      <c r="A32" s="41"/>
      <c r="B32" s="401"/>
      <c r="C32" s="39" t="s">
        <v>10</v>
      </c>
      <c r="D32" s="39" t="s">
        <v>11</v>
      </c>
      <c r="E32" s="39" t="s">
        <v>12</v>
      </c>
      <c r="F32" s="93"/>
      <c r="G32" s="92" t="s">
        <v>26</v>
      </c>
      <c r="H32" s="39" t="s">
        <v>27</v>
      </c>
      <c r="I32" s="403"/>
      <c r="J32" s="104" t="s">
        <v>470</v>
      </c>
      <c r="K32" s="170">
        <v>11</v>
      </c>
      <c r="L32" s="170">
        <v>49</v>
      </c>
      <c r="M32" s="46">
        <v>60</v>
      </c>
      <c r="N32" s="170">
        <v>33</v>
      </c>
      <c r="O32" s="46"/>
      <c r="P32" s="94"/>
      <c r="Q32" s="170">
        <v>1</v>
      </c>
      <c r="R32" s="170">
        <f>+K32+L32+M32+N32+O32</f>
        <v>153</v>
      </c>
      <c r="S32" s="98"/>
    </row>
    <row r="33" spans="1:19" ht="14.1" customHeight="1" thickBot="1">
      <c r="A33" s="381">
        <v>19</v>
      </c>
      <c r="B33" s="104" t="s">
        <v>470</v>
      </c>
      <c r="C33" s="46">
        <v>60</v>
      </c>
      <c r="D33" s="46">
        <v>60</v>
      </c>
      <c r="E33" s="46"/>
      <c r="F33" s="94"/>
      <c r="G33" s="47">
        <f>+C33+D33+E33</f>
        <v>120</v>
      </c>
      <c r="H33" s="46">
        <v>2</v>
      </c>
      <c r="I33" s="100"/>
      <c r="J33" s="42" t="s">
        <v>28</v>
      </c>
      <c r="K33" s="392" t="s">
        <v>472</v>
      </c>
      <c r="L33" s="392"/>
      <c r="M33" s="392"/>
      <c r="N33" s="392"/>
      <c r="O33" s="392"/>
      <c r="P33" s="392"/>
      <c r="Q33" s="392"/>
      <c r="R33" s="392"/>
      <c r="S33" s="393"/>
    </row>
    <row r="34" spans="1:19" ht="14.1" customHeight="1" thickBot="1">
      <c r="A34" s="381"/>
      <c r="B34" s="38" t="s">
        <v>431</v>
      </c>
      <c r="C34" s="170">
        <v>53</v>
      </c>
      <c r="D34" s="170">
        <v>21</v>
      </c>
      <c r="E34" s="170"/>
      <c r="F34" s="172"/>
      <c r="G34" s="171">
        <f>+C34+D34+E34</f>
        <v>74</v>
      </c>
      <c r="H34" s="46"/>
      <c r="I34" s="100"/>
      <c r="J34" s="398"/>
      <c r="K34" s="394"/>
      <c r="L34" s="394"/>
      <c r="M34" s="394"/>
      <c r="N34" s="394"/>
      <c r="O34" s="394"/>
      <c r="P34" s="394"/>
      <c r="Q34" s="394"/>
      <c r="R34" s="394"/>
      <c r="S34" s="395"/>
    </row>
    <row r="35" spans="1:19" ht="9.9499999999999993" customHeight="1" thickBot="1">
      <c r="A35" s="41"/>
      <c r="B35" s="88"/>
      <c r="C35" s="99"/>
      <c r="D35" s="99"/>
      <c r="E35" s="99"/>
      <c r="F35" s="91"/>
      <c r="G35" s="99"/>
      <c r="H35" s="91"/>
      <c r="I35" s="100"/>
      <c r="J35" s="399"/>
      <c r="K35" s="396"/>
      <c r="L35" s="396"/>
      <c r="M35" s="396"/>
      <c r="N35" s="396"/>
      <c r="O35" s="396"/>
      <c r="P35" s="396"/>
      <c r="Q35" s="396"/>
      <c r="R35" s="396"/>
      <c r="S35" s="397"/>
    </row>
    <row r="36" spans="1:19" ht="9.9499999999999993" customHeight="1">
      <c r="A36" s="41"/>
      <c r="B36" s="41"/>
      <c r="C36" s="43"/>
      <c r="D36" s="43"/>
      <c r="E36" s="43"/>
      <c r="F36" s="43"/>
      <c r="G36" s="43"/>
      <c r="H36" s="43"/>
      <c r="I36" s="41"/>
      <c r="J36" s="41"/>
      <c r="K36" s="43"/>
      <c r="L36" s="43"/>
      <c r="M36" s="43"/>
      <c r="N36" s="43"/>
      <c r="O36" s="43"/>
      <c r="P36" s="43"/>
      <c r="Q36" s="43"/>
      <c r="R36" s="43"/>
      <c r="S36" s="43"/>
    </row>
    <row r="37" spans="1:19">
      <c r="B37" s="1"/>
      <c r="C37" s="57"/>
      <c r="D37" s="57"/>
      <c r="E37" s="57"/>
      <c r="F37" s="57"/>
      <c r="G37" s="57"/>
      <c r="H37" s="57"/>
      <c r="J37" s="1"/>
      <c r="K37" s="57"/>
      <c r="L37" s="57"/>
      <c r="M37" s="57"/>
      <c r="N37" s="57"/>
      <c r="O37" s="57"/>
      <c r="P37" s="57"/>
      <c r="Q37" s="57"/>
      <c r="R37" s="57"/>
      <c r="S37" s="57"/>
    </row>
    <row r="38" spans="1:19">
      <c r="B38" s="1"/>
      <c r="C38" s="57"/>
      <c r="D38" s="57"/>
      <c r="E38" s="57"/>
      <c r="F38" s="57"/>
      <c r="G38" s="57"/>
      <c r="H38" s="57"/>
      <c r="J38" s="1"/>
      <c r="K38" s="57"/>
      <c r="L38" s="57"/>
      <c r="M38" s="57"/>
      <c r="N38" s="57"/>
      <c r="O38" s="57"/>
      <c r="P38" s="57"/>
      <c r="Q38" s="57"/>
      <c r="R38" s="57"/>
      <c r="S38" s="57"/>
    </row>
    <row r="39" spans="1:19">
      <c r="B39" s="1"/>
      <c r="C39" s="57"/>
      <c r="D39" s="57"/>
      <c r="E39" s="57"/>
      <c r="F39" s="57"/>
      <c r="G39" s="57"/>
      <c r="H39" s="57"/>
      <c r="J39" s="1"/>
      <c r="K39" s="57"/>
      <c r="L39" s="57"/>
      <c r="M39" s="57"/>
      <c r="N39" s="57"/>
      <c r="O39" s="57"/>
      <c r="P39" s="57"/>
      <c r="Q39" s="57"/>
      <c r="R39" s="57"/>
      <c r="S39" s="57"/>
    </row>
    <row r="40" spans="1:19">
      <c r="B40" s="1"/>
      <c r="C40" s="57"/>
      <c r="D40" s="57"/>
      <c r="E40" s="57"/>
      <c r="F40" s="57"/>
      <c r="G40" s="57"/>
      <c r="H40" s="57"/>
      <c r="J40" s="1"/>
      <c r="K40" s="57"/>
      <c r="L40" s="57"/>
      <c r="M40" s="57"/>
      <c r="N40" s="57"/>
      <c r="O40" s="57"/>
      <c r="P40" s="57"/>
      <c r="Q40" s="57"/>
      <c r="R40" s="57"/>
      <c r="S40" s="57"/>
    </row>
    <row r="41" spans="1:19">
      <c r="B41" s="1"/>
      <c r="C41" s="57"/>
      <c r="D41" s="57"/>
      <c r="E41" s="57"/>
      <c r="F41" s="57"/>
      <c r="G41" s="57"/>
      <c r="H41" s="57"/>
      <c r="J41" s="1"/>
      <c r="K41" s="57"/>
      <c r="L41" s="57"/>
      <c r="M41" s="57"/>
      <c r="N41" s="57"/>
      <c r="O41" s="57"/>
      <c r="P41" s="57"/>
      <c r="Q41" s="57"/>
      <c r="R41" s="57"/>
      <c r="S41" s="57"/>
    </row>
    <row r="42" spans="1:19">
      <c r="B42" s="1"/>
      <c r="C42" s="57"/>
      <c r="D42" s="57"/>
      <c r="E42" s="57"/>
      <c r="F42" s="57"/>
      <c r="G42" s="57"/>
      <c r="H42" s="57"/>
      <c r="J42" s="1"/>
      <c r="K42" s="57"/>
      <c r="L42" s="57"/>
      <c r="M42" s="57"/>
      <c r="N42" s="57"/>
      <c r="O42" s="57"/>
      <c r="P42" s="57"/>
      <c r="Q42" s="57"/>
      <c r="R42" s="57"/>
      <c r="S42" s="57"/>
    </row>
    <row r="43" spans="1:19">
      <c r="B43" s="1"/>
      <c r="C43" s="57"/>
      <c r="D43" s="57"/>
      <c r="E43" s="57"/>
      <c r="F43" s="57"/>
      <c r="G43" s="57"/>
      <c r="H43" s="57"/>
      <c r="J43" s="1"/>
      <c r="K43" s="57"/>
      <c r="L43" s="57"/>
      <c r="M43" s="57"/>
      <c r="N43" s="57"/>
      <c r="O43" s="57"/>
      <c r="P43" s="57"/>
      <c r="Q43" s="57"/>
      <c r="R43" s="57"/>
      <c r="S43" s="57"/>
    </row>
    <row r="44" spans="1:19">
      <c r="B44" s="1"/>
      <c r="C44" s="57"/>
      <c r="D44" s="57"/>
      <c r="E44" s="57"/>
      <c r="F44" s="57"/>
      <c r="G44" s="57"/>
      <c r="H44" s="57"/>
      <c r="J44" s="1"/>
      <c r="K44" s="57"/>
      <c r="L44" s="57"/>
      <c r="M44" s="57"/>
      <c r="N44" s="57"/>
      <c r="O44" s="57"/>
      <c r="P44" s="57"/>
      <c r="Q44" s="57"/>
      <c r="R44" s="57"/>
      <c r="S44" s="57"/>
    </row>
    <row r="45" spans="1:19">
      <c r="B45" s="1"/>
      <c r="C45" s="57"/>
      <c r="D45" s="57"/>
      <c r="E45" s="57"/>
      <c r="F45" s="57"/>
      <c r="G45" s="57"/>
      <c r="H45" s="57"/>
      <c r="J45" s="1"/>
      <c r="K45" s="57"/>
      <c r="L45" s="57"/>
      <c r="M45" s="57"/>
      <c r="N45" s="57"/>
      <c r="O45" s="57"/>
      <c r="P45" s="57"/>
      <c r="Q45" s="57"/>
      <c r="R45" s="57"/>
      <c r="S45" s="57"/>
    </row>
    <row r="46" spans="1:19">
      <c r="B46" s="1"/>
      <c r="C46" s="57"/>
      <c r="D46" s="57"/>
      <c r="E46" s="57"/>
      <c r="F46" s="57"/>
      <c r="G46" s="57"/>
      <c r="H46" s="57"/>
      <c r="J46" s="1"/>
      <c r="K46" s="57"/>
      <c r="L46" s="57"/>
      <c r="M46" s="57"/>
      <c r="N46" s="57"/>
      <c r="O46" s="57"/>
      <c r="P46" s="57"/>
      <c r="Q46" s="57"/>
      <c r="R46" s="57"/>
      <c r="S46" s="57"/>
    </row>
    <row r="47" spans="1:19">
      <c r="B47" s="1"/>
      <c r="C47" s="57"/>
      <c r="D47" s="57"/>
      <c r="E47" s="57"/>
      <c r="F47" s="57"/>
      <c r="G47" s="57"/>
      <c r="H47" s="57"/>
      <c r="J47" s="1"/>
      <c r="K47" s="57"/>
      <c r="L47" s="57"/>
      <c r="M47" s="57"/>
      <c r="N47" s="57"/>
      <c r="O47" s="57"/>
      <c r="P47" s="57"/>
      <c r="Q47" s="57"/>
      <c r="R47" s="57"/>
      <c r="S47" s="57"/>
    </row>
    <row r="48" spans="1:19">
      <c r="B48" s="1"/>
      <c r="C48" s="57"/>
      <c r="D48" s="57"/>
      <c r="E48" s="57"/>
      <c r="F48" s="57"/>
      <c r="G48" s="57"/>
      <c r="H48" s="57"/>
      <c r="J48" s="1"/>
      <c r="K48" s="57"/>
      <c r="L48" s="57"/>
      <c r="M48" s="57"/>
      <c r="N48" s="57"/>
      <c r="O48" s="57"/>
      <c r="P48" s="57"/>
      <c r="Q48" s="57"/>
      <c r="R48" s="57"/>
      <c r="S48" s="57"/>
    </row>
    <row r="49" spans="2:19">
      <c r="B49" s="1"/>
      <c r="C49" s="57"/>
      <c r="D49" s="57"/>
      <c r="E49" s="57"/>
      <c r="F49" s="57"/>
      <c r="G49" s="57"/>
      <c r="H49" s="57"/>
      <c r="J49" s="1"/>
      <c r="K49" s="57"/>
      <c r="L49" s="57"/>
      <c r="M49" s="57"/>
      <c r="N49" s="57"/>
      <c r="O49" s="57"/>
      <c r="P49" s="57"/>
      <c r="Q49" s="57"/>
      <c r="R49" s="57"/>
      <c r="S49" s="57"/>
    </row>
    <row r="50" spans="2:19">
      <c r="B50" s="1"/>
      <c r="C50" s="57"/>
      <c r="D50" s="57"/>
      <c r="E50" s="57"/>
      <c r="F50" s="57"/>
      <c r="G50" s="57"/>
      <c r="H50" s="57"/>
      <c r="J50" s="1"/>
      <c r="K50" s="57"/>
      <c r="L50" s="57"/>
      <c r="M50" s="57"/>
      <c r="N50" s="57"/>
      <c r="O50" s="57"/>
      <c r="P50" s="57"/>
      <c r="Q50" s="57"/>
      <c r="R50" s="57"/>
      <c r="S50" s="57"/>
    </row>
    <row r="51" spans="2:19">
      <c r="B51" s="1"/>
      <c r="C51" s="57"/>
      <c r="D51" s="57"/>
      <c r="E51" s="57"/>
      <c r="F51" s="57"/>
      <c r="G51" s="57"/>
      <c r="H51" s="57"/>
      <c r="J51" s="1"/>
      <c r="K51" s="57"/>
      <c r="L51" s="57"/>
      <c r="M51" s="57"/>
      <c r="N51" s="57"/>
      <c r="O51" s="57"/>
      <c r="P51" s="57"/>
      <c r="Q51" s="57"/>
      <c r="R51" s="57"/>
      <c r="S51" s="57"/>
    </row>
    <row r="52" spans="2:19">
      <c r="B52" s="1"/>
      <c r="C52" s="57"/>
      <c r="D52" s="57"/>
      <c r="E52" s="57"/>
      <c r="F52" s="57"/>
      <c r="G52" s="57"/>
      <c r="H52" s="57"/>
      <c r="J52" s="1"/>
      <c r="K52" s="57"/>
      <c r="L52" s="57"/>
      <c r="M52" s="57"/>
      <c r="N52" s="57"/>
      <c r="O52" s="57"/>
      <c r="P52" s="57"/>
      <c r="Q52" s="57"/>
      <c r="R52" s="57"/>
      <c r="S52" s="57"/>
    </row>
    <row r="53" spans="2:19">
      <c r="B53" s="1"/>
      <c r="C53" s="57"/>
      <c r="D53" s="57"/>
      <c r="E53" s="57"/>
      <c r="F53" s="57"/>
      <c r="G53" s="57"/>
      <c r="H53" s="57"/>
      <c r="J53" s="1"/>
      <c r="K53" s="57"/>
      <c r="L53" s="57"/>
      <c r="M53" s="57"/>
      <c r="N53" s="57"/>
      <c r="O53" s="57"/>
      <c r="P53" s="57"/>
      <c r="Q53" s="57"/>
      <c r="R53" s="57"/>
      <c r="S53" s="57"/>
    </row>
    <row r="54" spans="2:19">
      <c r="B54" s="1"/>
      <c r="C54" s="57"/>
      <c r="D54" s="57"/>
      <c r="E54" s="57"/>
      <c r="F54" s="57"/>
      <c r="G54" s="57"/>
      <c r="H54" s="57"/>
      <c r="J54" s="1"/>
      <c r="K54" s="57"/>
      <c r="L54" s="57"/>
      <c r="M54" s="57"/>
      <c r="N54" s="57"/>
      <c r="O54" s="57"/>
      <c r="P54" s="57"/>
      <c r="Q54" s="57"/>
      <c r="R54" s="57"/>
      <c r="S54" s="57"/>
    </row>
    <row r="55" spans="2:19">
      <c r="B55" s="1"/>
      <c r="C55" s="57"/>
      <c r="D55" s="57"/>
      <c r="E55" s="57"/>
      <c r="F55" s="57"/>
      <c r="G55" s="57"/>
      <c r="H55" s="57"/>
      <c r="J55" s="1"/>
      <c r="K55" s="57"/>
      <c r="L55" s="57"/>
      <c r="M55" s="57"/>
      <c r="N55" s="57"/>
      <c r="O55" s="57"/>
      <c r="P55" s="57"/>
      <c r="Q55" s="57"/>
      <c r="R55" s="57"/>
      <c r="S55" s="57"/>
    </row>
    <row r="56" spans="2:19">
      <c r="B56" s="1"/>
      <c r="C56" s="57"/>
      <c r="D56" s="57"/>
      <c r="E56" s="57"/>
      <c r="F56" s="57"/>
      <c r="G56" s="57"/>
      <c r="H56" s="57"/>
      <c r="J56" s="1"/>
      <c r="K56" s="57"/>
      <c r="L56" s="57"/>
      <c r="M56" s="57"/>
      <c r="N56" s="57"/>
      <c r="O56" s="57"/>
      <c r="P56" s="57"/>
      <c r="Q56" s="57"/>
      <c r="R56" s="57"/>
      <c r="S56" s="57"/>
    </row>
    <row r="57" spans="2:19">
      <c r="B57" s="1"/>
      <c r="C57" s="57"/>
      <c r="D57" s="57"/>
      <c r="E57" s="57"/>
      <c r="F57" s="57"/>
      <c r="G57" s="57"/>
      <c r="H57" s="57"/>
      <c r="J57" s="1"/>
      <c r="K57" s="57"/>
      <c r="L57" s="57"/>
      <c r="M57" s="57"/>
      <c r="N57" s="57"/>
      <c r="O57" s="57"/>
      <c r="P57" s="57"/>
      <c r="Q57" s="57"/>
      <c r="R57" s="57"/>
      <c r="S57" s="57"/>
    </row>
    <row r="58" spans="2:19">
      <c r="B58" s="1"/>
      <c r="C58" s="57"/>
      <c r="D58" s="57"/>
      <c r="E58" s="57"/>
      <c r="F58" s="57"/>
      <c r="G58" s="57"/>
      <c r="H58" s="57"/>
      <c r="J58" s="1"/>
      <c r="K58" s="57"/>
      <c r="L58" s="57"/>
      <c r="M58" s="57"/>
      <c r="N58" s="57"/>
      <c r="O58" s="57"/>
      <c r="P58" s="57"/>
      <c r="Q58" s="57"/>
      <c r="R58" s="57"/>
      <c r="S58" s="57"/>
    </row>
    <row r="59" spans="2:19">
      <c r="B59" s="1"/>
      <c r="C59" s="57"/>
      <c r="D59" s="57"/>
      <c r="E59" s="57"/>
      <c r="F59" s="57"/>
      <c r="G59" s="57"/>
      <c r="H59" s="57"/>
      <c r="J59" s="1"/>
      <c r="K59" s="57"/>
      <c r="L59" s="57"/>
      <c r="M59" s="57"/>
      <c r="N59" s="57"/>
      <c r="O59" s="57"/>
      <c r="P59" s="57"/>
      <c r="Q59" s="57"/>
      <c r="R59" s="57"/>
      <c r="S59" s="57"/>
    </row>
    <row r="60" spans="2:19">
      <c r="B60" s="1"/>
      <c r="C60" s="57"/>
      <c r="D60" s="57"/>
      <c r="E60" s="57"/>
      <c r="F60" s="57"/>
      <c r="G60" s="57"/>
      <c r="H60" s="57"/>
      <c r="J60" s="1"/>
      <c r="K60" s="57"/>
      <c r="L60" s="57"/>
      <c r="M60" s="57"/>
      <c r="N60" s="57"/>
      <c r="O60" s="57"/>
      <c r="P60" s="57"/>
      <c r="Q60" s="57"/>
      <c r="R60" s="57"/>
      <c r="S60" s="57"/>
    </row>
    <row r="61" spans="2:19">
      <c r="B61" s="1"/>
      <c r="C61" s="57"/>
      <c r="D61" s="57"/>
      <c r="E61" s="57"/>
      <c r="F61" s="57"/>
      <c r="G61" s="57"/>
      <c r="H61" s="57"/>
      <c r="J61" s="1"/>
      <c r="K61" s="57"/>
      <c r="L61" s="57"/>
      <c r="M61" s="57"/>
      <c r="N61" s="57"/>
      <c r="O61" s="57"/>
      <c r="P61" s="57"/>
      <c r="Q61" s="57"/>
      <c r="R61" s="57"/>
      <c r="S61" s="57"/>
    </row>
    <row r="62" spans="2:19">
      <c r="B62" s="1"/>
      <c r="C62" s="57"/>
      <c r="D62" s="57"/>
      <c r="E62" s="57"/>
      <c r="F62" s="57"/>
      <c r="G62" s="57"/>
      <c r="H62" s="57"/>
      <c r="J62" s="1"/>
      <c r="K62" s="57"/>
      <c r="L62" s="57"/>
      <c r="M62" s="57"/>
      <c r="N62" s="57"/>
      <c r="O62" s="57"/>
      <c r="P62" s="57"/>
      <c r="Q62" s="57"/>
      <c r="R62" s="57"/>
      <c r="S62" s="57"/>
    </row>
    <row r="63" spans="2:19">
      <c r="B63" s="1"/>
      <c r="C63" s="57"/>
      <c r="D63" s="57"/>
      <c r="E63" s="57"/>
      <c r="F63" s="57"/>
      <c r="G63" s="57"/>
      <c r="H63" s="57"/>
      <c r="J63" s="1"/>
      <c r="K63" s="57"/>
      <c r="L63" s="57"/>
      <c r="M63" s="57"/>
      <c r="N63" s="57"/>
      <c r="O63" s="57"/>
      <c r="P63" s="57"/>
      <c r="Q63" s="57"/>
      <c r="R63" s="57"/>
      <c r="S63" s="57"/>
    </row>
    <row r="64" spans="2:19">
      <c r="B64" s="1"/>
      <c r="C64" s="57"/>
      <c r="D64" s="57"/>
      <c r="E64" s="57"/>
      <c r="F64" s="57"/>
      <c r="G64" s="57"/>
      <c r="H64" s="57"/>
      <c r="J64" s="1"/>
      <c r="K64" s="57"/>
      <c r="L64" s="57"/>
      <c r="M64" s="57"/>
      <c r="N64" s="57"/>
      <c r="O64" s="57"/>
      <c r="P64" s="57"/>
      <c r="Q64" s="57"/>
      <c r="R64" s="57"/>
      <c r="S64" s="57"/>
    </row>
    <row r="65" spans="2:19">
      <c r="B65" s="1"/>
      <c r="C65" s="57"/>
      <c r="D65" s="57"/>
      <c r="E65" s="57"/>
      <c r="F65" s="57"/>
      <c r="G65" s="57"/>
      <c r="H65" s="57"/>
      <c r="J65" s="1"/>
      <c r="K65" s="57"/>
      <c r="L65" s="57"/>
      <c r="M65" s="57"/>
      <c r="N65" s="57"/>
      <c r="O65" s="57"/>
      <c r="P65" s="57"/>
      <c r="Q65" s="57"/>
      <c r="R65" s="57"/>
      <c r="S65" s="57"/>
    </row>
    <row r="66" spans="2:19">
      <c r="B66" s="1"/>
      <c r="C66" s="57"/>
      <c r="D66" s="57"/>
      <c r="E66" s="57"/>
      <c r="F66" s="57"/>
      <c r="G66" s="57"/>
      <c r="H66" s="57"/>
      <c r="J66" s="1"/>
      <c r="K66" s="57"/>
      <c r="L66" s="57"/>
      <c r="M66" s="57"/>
      <c r="N66" s="57"/>
      <c r="O66" s="57"/>
      <c r="P66" s="57"/>
      <c r="Q66" s="57"/>
      <c r="R66" s="57"/>
      <c r="S66" s="57"/>
    </row>
    <row r="67" spans="2:19">
      <c r="B67" s="1"/>
      <c r="C67" s="57"/>
      <c r="D67" s="57"/>
      <c r="E67" s="57"/>
      <c r="F67" s="57"/>
      <c r="G67" s="57"/>
      <c r="H67" s="57"/>
      <c r="J67" s="1"/>
      <c r="K67" s="57"/>
      <c r="L67" s="57"/>
      <c r="M67" s="57"/>
      <c r="N67" s="57"/>
      <c r="O67" s="57"/>
      <c r="P67" s="57"/>
      <c r="Q67" s="57"/>
      <c r="R67" s="57"/>
      <c r="S67" s="57"/>
    </row>
    <row r="68" spans="2:19">
      <c r="B68" s="1"/>
      <c r="C68" s="57"/>
      <c r="D68" s="57"/>
      <c r="E68" s="57"/>
      <c r="F68" s="57"/>
      <c r="G68" s="57"/>
      <c r="H68" s="57"/>
      <c r="J68" s="1"/>
      <c r="K68" s="57"/>
      <c r="L68" s="57"/>
      <c r="M68" s="57"/>
      <c r="N68" s="57"/>
      <c r="O68" s="57"/>
      <c r="P68" s="57"/>
      <c r="Q68" s="57"/>
      <c r="R68" s="57"/>
      <c r="S68" s="57"/>
    </row>
    <row r="69" spans="2:19">
      <c r="B69" s="1"/>
      <c r="C69" s="57"/>
      <c r="D69" s="57"/>
      <c r="E69" s="57"/>
      <c r="F69" s="57"/>
      <c r="G69" s="57"/>
      <c r="H69" s="57"/>
      <c r="J69" s="1"/>
      <c r="K69" s="57"/>
      <c r="L69" s="57"/>
      <c r="M69" s="57"/>
      <c r="N69" s="57"/>
      <c r="O69" s="57"/>
      <c r="P69" s="57"/>
      <c r="Q69" s="57"/>
      <c r="R69" s="57"/>
      <c r="S69" s="57"/>
    </row>
    <row r="70" spans="2:19">
      <c r="B70" s="1"/>
      <c r="C70" s="57"/>
      <c r="D70" s="57"/>
      <c r="E70" s="57"/>
      <c r="F70" s="57"/>
      <c r="G70" s="57"/>
      <c r="H70" s="57"/>
      <c r="J70" s="1"/>
      <c r="K70" s="57"/>
      <c r="L70" s="57"/>
      <c r="M70" s="57"/>
      <c r="N70" s="57"/>
      <c r="O70" s="57"/>
      <c r="P70" s="57"/>
      <c r="Q70" s="57"/>
      <c r="R70" s="57"/>
      <c r="S70" s="57"/>
    </row>
    <row r="71" spans="2:19">
      <c r="B71" s="1"/>
      <c r="C71" s="57"/>
      <c r="D71" s="57"/>
      <c r="E71" s="57"/>
      <c r="F71" s="57"/>
      <c r="G71" s="57"/>
      <c r="H71" s="57"/>
      <c r="J71" s="1"/>
      <c r="K71" s="57"/>
      <c r="L71" s="57"/>
      <c r="M71" s="57"/>
      <c r="N71" s="57"/>
      <c r="O71" s="57"/>
      <c r="P71" s="57"/>
      <c r="Q71" s="57"/>
      <c r="R71" s="57"/>
      <c r="S71" s="57"/>
    </row>
    <row r="72" spans="2:19">
      <c r="B72" s="1"/>
      <c r="C72" s="57"/>
      <c r="D72" s="57"/>
      <c r="E72" s="57"/>
      <c r="F72" s="57"/>
      <c r="G72" s="57"/>
      <c r="H72" s="57"/>
      <c r="J72" s="1"/>
      <c r="K72" s="57"/>
      <c r="L72" s="57"/>
      <c r="M72" s="57"/>
      <c r="N72" s="57"/>
      <c r="O72" s="57"/>
      <c r="P72" s="57"/>
      <c r="Q72" s="57"/>
      <c r="R72" s="57"/>
      <c r="S72" s="57"/>
    </row>
    <row r="73" spans="2:19">
      <c r="B73" s="1"/>
      <c r="C73" s="57"/>
      <c r="D73" s="57"/>
      <c r="E73" s="57"/>
      <c r="F73" s="57"/>
      <c r="G73" s="57"/>
      <c r="H73" s="57"/>
      <c r="J73" s="1"/>
      <c r="K73" s="57"/>
      <c r="L73" s="57"/>
      <c r="M73" s="57"/>
      <c r="N73" s="57"/>
      <c r="O73" s="57"/>
      <c r="P73" s="57"/>
      <c r="Q73" s="57"/>
      <c r="R73" s="57"/>
      <c r="S73" s="57"/>
    </row>
    <row r="74" spans="2:19">
      <c r="B74" s="1"/>
      <c r="C74" s="57"/>
      <c r="D74" s="57"/>
      <c r="E74" s="57"/>
      <c r="F74" s="57"/>
      <c r="G74" s="57"/>
      <c r="H74" s="57"/>
      <c r="J74" s="1"/>
      <c r="K74" s="57"/>
      <c r="L74" s="57"/>
      <c r="M74" s="57"/>
      <c r="N74" s="57"/>
      <c r="O74" s="57"/>
      <c r="P74" s="57"/>
      <c r="Q74" s="57"/>
      <c r="R74" s="57"/>
      <c r="S74" s="57"/>
    </row>
    <row r="75" spans="2:19">
      <c r="B75" s="1"/>
      <c r="C75" s="57"/>
      <c r="D75" s="57"/>
      <c r="E75" s="57"/>
      <c r="F75" s="57"/>
      <c r="G75" s="57"/>
      <c r="H75" s="57"/>
      <c r="J75" s="1"/>
      <c r="K75" s="57"/>
      <c r="L75" s="57"/>
      <c r="M75" s="57"/>
      <c r="N75" s="57"/>
      <c r="O75" s="57"/>
      <c r="P75" s="57"/>
      <c r="Q75" s="57"/>
      <c r="R75" s="57"/>
      <c r="S75" s="57"/>
    </row>
    <row r="76" spans="2:19">
      <c r="B76" s="1"/>
      <c r="C76" s="57"/>
      <c r="D76" s="57"/>
      <c r="E76" s="57"/>
      <c r="F76" s="57"/>
      <c r="G76" s="57"/>
      <c r="H76" s="57"/>
      <c r="J76" s="1"/>
      <c r="K76" s="57"/>
      <c r="L76" s="57"/>
      <c r="M76" s="57"/>
      <c r="N76" s="57"/>
      <c r="O76" s="57"/>
      <c r="P76" s="57"/>
      <c r="Q76" s="57"/>
      <c r="R76" s="57"/>
      <c r="S76" s="57"/>
    </row>
    <row r="77" spans="2:19">
      <c r="B77" s="1"/>
      <c r="C77" s="57"/>
      <c r="D77" s="57"/>
      <c r="E77" s="57"/>
      <c r="F77" s="57"/>
      <c r="G77" s="57"/>
      <c r="H77" s="57"/>
      <c r="J77" s="1"/>
      <c r="K77" s="57"/>
      <c r="L77" s="57"/>
      <c r="M77" s="57"/>
      <c r="N77" s="57"/>
      <c r="O77" s="57"/>
      <c r="P77" s="57"/>
      <c r="Q77" s="57"/>
      <c r="R77" s="57"/>
      <c r="S77" s="57"/>
    </row>
    <row r="78" spans="2:19">
      <c r="B78" s="1"/>
      <c r="C78" s="57"/>
      <c r="D78" s="57"/>
      <c r="E78" s="57"/>
      <c r="F78" s="57"/>
      <c r="G78" s="57"/>
      <c r="H78" s="57"/>
      <c r="J78" s="1"/>
      <c r="K78" s="57"/>
      <c r="L78" s="57"/>
      <c r="M78" s="57"/>
      <c r="N78" s="57"/>
      <c r="O78" s="57"/>
      <c r="P78" s="57"/>
      <c r="Q78" s="57"/>
      <c r="R78" s="57"/>
      <c r="S78" s="57"/>
    </row>
    <row r="79" spans="2:19">
      <c r="B79" s="1"/>
      <c r="C79" s="57"/>
      <c r="D79" s="57"/>
      <c r="E79" s="57"/>
      <c r="F79" s="57"/>
      <c r="G79" s="57"/>
      <c r="H79" s="57"/>
      <c r="J79" s="1"/>
      <c r="K79" s="57"/>
      <c r="L79" s="57"/>
      <c r="M79" s="57"/>
      <c r="N79" s="57"/>
      <c r="O79" s="57"/>
      <c r="P79" s="57"/>
      <c r="Q79" s="57"/>
      <c r="R79" s="57"/>
      <c r="S79" s="57"/>
    </row>
    <row r="80" spans="2:19">
      <c r="B80" s="1"/>
      <c r="C80" s="57"/>
      <c r="D80" s="57"/>
      <c r="E80" s="57"/>
      <c r="F80" s="57"/>
      <c r="G80" s="57"/>
      <c r="H80" s="57"/>
      <c r="J80" s="1"/>
      <c r="K80" s="57"/>
      <c r="L80" s="57"/>
      <c r="M80" s="57"/>
      <c r="N80" s="57"/>
      <c r="O80" s="57"/>
      <c r="P80" s="57"/>
      <c r="Q80" s="57"/>
      <c r="R80" s="57"/>
      <c r="S80" s="57"/>
    </row>
    <row r="81" spans="2:19">
      <c r="B81" s="1"/>
      <c r="C81" s="57"/>
      <c r="D81" s="57"/>
      <c r="E81" s="57"/>
      <c r="F81" s="57"/>
      <c r="G81" s="57"/>
      <c r="H81" s="57"/>
      <c r="J81" s="1"/>
      <c r="K81" s="57"/>
      <c r="L81" s="57"/>
      <c r="M81" s="57"/>
      <c r="N81" s="57"/>
      <c r="O81" s="57"/>
      <c r="P81" s="57"/>
      <c r="Q81" s="57"/>
      <c r="R81" s="57"/>
      <c r="S81" s="57"/>
    </row>
    <row r="82" spans="2:19">
      <c r="B82" s="1"/>
      <c r="C82" s="57"/>
      <c r="D82" s="57"/>
      <c r="E82" s="57"/>
      <c r="F82" s="57"/>
      <c r="G82" s="57"/>
      <c r="H82" s="57"/>
      <c r="J82" s="1"/>
      <c r="K82" s="57"/>
      <c r="L82" s="57"/>
      <c r="M82" s="57"/>
      <c r="N82" s="57"/>
      <c r="O82" s="57"/>
      <c r="P82" s="57"/>
      <c r="Q82" s="57"/>
      <c r="R82" s="57"/>
      <c r="S82" s="57"/>
    </row>
    <row r="83" spans="2:19">
      <c r="B83" s="1"/>
      <c r="C83" s="57"/>
      <c r="D83" s="57"/>
      <c r="E83" s="57"/>
      <c r="F83" s="57"/>
      <c r="G83" s="57"/>
      <c r="H83" s="57"/>
      <c r="J83" s="1"/>
      <c r="K83" s="57"/>
      <c r="L83" s="57"/>
      <c r="M83" s="57"/>
      <c r="N83" s="57"/>
      <c r="O83" s="57"/>
      <c r="P83" s="57"/>
      <c r="Q83" s="57"/>
      <c r="R83" s="57"/>
      <c r="S83" s="57"/>
    </row>
    <row r="84" spans="2:19">
      <c r="B84" s="1"/>
      <c r="C84" s="57"/>
      <c r="D84" s="57"/>
      <c r="E84" s="57"/>
      <c r="F84" s="57"/>
      <c r="G84" s="57"/>
      <c r="H84" s="57"/>
      <c r="J84" s="1"/>
      <c r="K84" s="57"/>
      <c r="L84" s="57"/>
      <c r="M84" s="57"/>
      <c r="N84" s="57"/>
      <c r="O84" s="57"/>
      <c r="P84" s="57"/>
      <c r="Q84" s="57"/>
      <c r="R84" s="57"/>
      <c r="S84" s="57"/>
    </row>
    <row r="85" spans="2:19">
      <c r="B85" s="1"/>
      <c r="C85" s="57"/>
      <c r="D85" s="57"/>
      <c r="E85" s="57"/>
      <c r="F85" s="57"/>
      <c r="G85" s="57"/>
      <c r="H85" s="57"/>
      <c r="J85" s="1"/>
      <c r="K85" s="57"/>
      <c r="L85" s="57"/>
      <c r="M85" s="57"/>
      <c r="N85" s="57"/>
      <c r="O85" s="57"/>
      <c r="P85" s="57"/>
      <c r="Q85" s="57"/>
      <c r="R85" s="57"/>
      <c r="S85" s="57"/>
    </row>
    <row r="86" spans="2:19">
      <c r="B86" s="1"/>
      <c r="C86" s="57"/>
      <c r="D86" s="57"/>
      <c r="E86" s="57"/>
      <c r="F86" s="57"/>
      <c r="G86" s="57"/>
      <c r="H86" s="57"/>
      <c r="J86" s="1"/>
      <c r="K86" s="57"/>
      <c r="L86" s="57"/>
      <c r="M86" s="57"/>
      <c r="N86" s="57"/>
      <c r="O86" s="57"/>
      <c r="P86" s="57"/>
      <c r="Q86" s="57"/>
      <c r="R86" s="57"/>
      <c r="S86" s="57"/>
    </row>
    <row r="87" spans="2:19">
      <c r="B87" s="1"/>
      <c r="C87" s="57"/>
      <c r="D87" s="57"/>
      <c r="E87" s="57"/>
      <c r="F87" s="57"/>
      <c r="G87" s="57"/>
      <c r="H87" s="57"/>
      <c r="J87" s="1"/>
      <c r="K87" s="57"/>
      <c r="L87" s="57"/>
      <c r="M87" s="57"/>
      <c r="N87" s="57"/>
      <c r="O87" s="57"/>
      <c r="P87" s="57"/>
      <c r="Q87" s="57"/>
      <c r="R87" s="57"/>
      <c r="S87" s="57"/>
    </row>
    <row r="88" spans="2:19">
      <c r="B88" s="1"/>
      <c r="C88" s="57"/>
      <c r="D88" s="57"/>
      <c r="E88" s="57"/>
      <c r="F88" s="57"/>
      <c r="G88" s="57"/>
      <c r="H88" s="57"/>
      <c r="J88" s="1"/>
      <c r="K88" s="57"/>
      <c r="L88" s="57"/>
      <c r="M88" s="57"/>
      <c r="N88" s="57"/>
      <c r="O88" s="57"/>
      <c r="P88" s="57"/>
      <c r="Q88" s="57"/>
      <c r="R88" s="57"/>
      <c r="S88" s="57"/>
    </row>
    <row r="89" spans="2:19">
      <c r="B89" s="1"/>
      <c r="C89" s="57"/>
      <c r="D89" s="57"/>
      <c r="E89" s="57"/>
      <c r="F89" s="57"/>
      <c r="G89" s="57"/>
      <c r="H89" s="57"/>
      <c r="J89" s="1"/>
      <c r="K89" s="57"/>
      <c r="L89" s="57"/>
      <c r="M89" s="57"/>
      <c r="N89" s="57"/>
      <c r="O89" s="57"/>
      <c r="P89" s="57"/>
      <c r="Q89" s="57"/>
      <c r="R89" s="57"/>
      <c r="S89" s="57"/>
    </row>
    <row r="90" spans="2:19">
      <c r="B90" s="1"/>
      <c r="C90" s="57"/>
      <c r="D90" s="57"/>
      <c r="E90" s="57"/>
      <c r="F90" s="57"/>
      <c r="G90" s="57"/>
      <c r="H90" s="57"/>
      <c r="J90" s="1"/>
      <c r="K90" s="57"/>
      <c r="L90" s="57"/>
      <c r="M90" s="57"/>
      <c r="N90" s="57"/>
      <c r="O90" s="57"/>
      <c r="P90" s="57"/>
      <c r="Q90" s="57"/>
      <c r="R90" s="57"/>
      <c r="S90" s="57"/>
    </row>
    <row r="91" spans="2:19">
      <c r="B91" s="1"/>
      <c r="C91" s="57"/>
      <c r="D91" s="57"/>
      <c r="E91" s="57"/>
      <c r="F91" s="57"/>
      <c r="G91" s="57"/>
      <c r="H91" s="57"/>
      <c r="J91" s="1"/>
      <c r="K91" s="57"/>
      <c r="L91" s="57"/>
      <c r="M91" s="57"/>
      <c r="N91" s="57"/>
      <c r="O91" s="57"/>
      <c r="P91" s="57"/>
      <c r="Q91" s="57"/>
      <c r="R91" s="57"/>
      <c r="S91" s="57"/>
    </row>
    <row r="92" spans="2:19">
      <c r="B92" s="1"/>
      <c r="C92" s="57"/>
      <c r="D92" s="57"/>
      <c r="E92" s="57"/>
      <c r="F92" s="57"/>
      <c r="G92" s="57"/>
      <c r="H92" s="57"/>
      <c r="J92" s="1"/>
      <c r="K92" s="57"/>
      <c r="L92" s="57"/>
      <c r="M92" s="57"/>
      <c r="N92" s="57"/>
      <c r="O92" s="57"/>
      <c r="P92" s="57"/>
      <c r="Q92" s="57"/>
      <c r="R92" s="57"/>
      <c r="S92" s="57"/>
    </row>
    <row r="93" spans="2:19">
      <c r="B93" s="1"/>
      <c r="C93" s="57"/>
      <c r="D93" s="57"/>
      <c r="E93" s="57"/>
      <c r="F93" s="57"/>
      <c r="G93" s="57"/>
      <c r="H93" s="57"/>
      <c r="J93" s="1"/>
      <c r="K93" s="57"/>
      <c r="L93" s="57"/>
      <c r="M93" s="57"/>
      <c r="N93" s="57"/>
      <c r="O93" s="57"/>
      <c r="P93" s="57"/>
      <c r="Q93" s="57"/>
      <c r="R93" s="57"/>
      <c r="S93" s="57"/>
    </row>
    <row r="94" spans="2:19">
      <c r="B94" s="1"/>
      <c r="C94" s="57"/>
      <c r="D94" s="57"/>
      <c r="E94" s="57"/>
      <c r="F94" s="57"/>
      <c r="G94" s="57"/>
      <c r="H94" s="57"/>
      <c r="J94" s="1"/>
      <c r="K94" s="57"/>
      <c r="L94" s="57"/>
      <c r="M94" s="57"/>
      <c r="N94" s="57"/>
      <c r="O94" s="57"/>
      <c r="P94" s="57"/>
      <c r="Q94" s="57"/>
      <c r="R94" s="57"/>
      <c r="S94" s="57"/>
    </row>
    <row r="95" spans="2:19">
      <c r="B95" s="1"/>
      <c r="C95" s="57"/>
      <c r="D95" s="57"/>
      <c r="E95" s="57"/>
      <c r="F95" s="57"/>
      <c r="G95" s="57"/>
      <c r="H95" s="57"/>
      <c r="J95" s="1"/>
      <c r="K95" s="57"/>
      <c r="L95" s="57"/>
      <c r="M95" s="57"/>
      <c r="N95" s="57"/>
      <c r="O95" s="57"/>
      <c r="P95" s="57"/>
      <c r="Q95" s="57"/>
      <c r="R95" s="57"/>
      <c r="S95" s="57"/>
    </row>
    <row r="96" spans="2:19">
      <c r="B96" s="1"/>
      <c r="C96" s="57"/>
      <c r="D96" s="57"/>
      <c r="E96" s="57"/>
      <c r="F96" s="57"/>
      <c r="G96" s="57"/>
      <c r="H96" s="57"/>
      <c r="J96" s="1"/>
      <c r="K96" s="57"/>
      <c r="L96" s="57"/>
      <c r="M96" s="57"/>
      <c r="N96" s="57"/>
      <c r="O96" s="57"/>
      <c r="P96" s="57"/>
      <c r="Q96" s="57"/>
      <c r="R96" s="57"/>
      <c r="S96" s="57"/>
    </row>
    <row r="97" spans="2:19">
      <c r="B97" s="1"/>
      <c r="C97" s="57"/>
      <c r="D97" s="57"/>
      <c r="E97" s="57"/>
      <c r="F97" s="57"/>
      <c r="G97" s="57"/>
      <c r="H97" s="57"/>
      <c r="J97" s="1"/>
      <c r="K97" s="57"/>
      <c r="L97" s="57"/>
      <c r="M97" s="57"/>
      <c r="N97" s="57"/>
      <c r="O97" s="57"/>
      <c r="P97" s="57"/>
      <c r="Q97" s="57"/>
      <c r="R97" s="57"/>
      <c r="S97" s="57"/>
    </row>
    <row r="98" spans="2:19">
      <c r="B98" s="1"/>
      <c r="C98" s="57"/>
      <c r="D98" s="57"/>
      <c r="E98" s="57"/>
      <c r="F98" s="57"/>
      <c r="G98" s="57"/>
      <c r="H98" s="57"/>
      <c r="J98" s="1"/>
      <c r="K98" s="57"/>
      <c r="L98" s="57"/>
      <c r="M98" s="57"/>
      <c r="N98" s="57"/>
      <c r="O98" s="57"/>
      <c r="P98" s="57"/>
      <c r="Q98" s="57"/>
      <c r="R98" s="57"/>
      <c r="S98" s="57"/>
    </row>
    <row r="99" spans="2:19">
      <c r="B99" s="1"/>
      <c r="C99" s="57"/>
      <c r="D99" s="57"/>
      <c r="E99" s="57"/>
      <c r="F99" s="57"/>
      <c r="G99" s="57"/>
      <c r="H99" s="57"/>
      <c r="J99" s="1"/>
      <c r="K99" s="57"/>
      <c r="L99" s="57"/>
      <c r="M99" s="57"/>
      <c r="N99" s="57"/>
      <c r="O99" s="57"/>
      <c r="P99" s="57"/>
      <c r="Q99" s="57"/>
      <c r="R99" s="57"/>
      <c r="S99" s="57"/>
    </row>
    <row r="100" spans="2:19">
      <c r="B100" s="1"/>
      <c r="C100" s="57"/>
      <c r="D100" s="57"/>
      <c r="E100" s="57"/>
      <c r="F100" s="57"/>
      <c r="G100" s="57"/>
      <c r="H100" s="57"/>
      <c r="J100" s="1"/>
      <c r="K100" s="57"/>
      <c r="L100" s="57"/>
      <c r="M100" s="57"/>
      <c r="N100" s="57"/>
      <c r="O100" s="57"/>
      <c r="P100" s="57"/>
      <c r="Q100" s="57"/>
      <c r="R100" s="57"/>
      <c r="S100" s="57"/>
    </row>
    <row r="101" spans="2:19">
      <c r="B101" s="1"/>
      <c r="C101" s="57"/>
      <c r="D101" s="57"/>
      <c r="E101" s="57"/>
      <c r="F101" s="57"/>
      <c r="G101" s="57"/>
      <c r="H101" s="57"/>
      <c r="J101" s="1"/>
      <c r="K101" s="57"/>
      <c r="L101" s="57"/>
      <c r="M101" s="57"/>
      <c r="N101" s="57"/>
      <c r="O101" s="57"/>
      <c r="P101" s="57"/>
      <c r="Q101" s="57"/>
      <c r="R101" s="57"/>
      <c r="S101" s="57"/>
    </row>
    <row r="102" spans="2:19">
      <c r="B102" s="1"/>
      <c r="C102" s="57"/>
      <c r="D102" s="57"/>
      <c r="E102" s="57"/>
      <c r="F102" s="57"/>
      <c r="G102" s="57"/>
      <c r="H102" s="57"/>
      <c r="J102" s="1"/>
      <c r="K102" s="57"/>
      <c r="L102" s="57"/>
      <c r="M102" s="57"/>
      <c r="N102" s="57"/>
      <c r="O102" s="57"/>
      <c r="P102" s="57"/>
      <c r="Q102" s="57"/>
      <c r="R102" s="57"/>
      <c r="S102" s="57"/>
    </row>
    <row r="103" spans="2:19">
      <c r="B103" s="1"/>
      <c r="C103" s="57"/>
      <c r="D103" s="57"/>
      <c r="E103" s="57"/>
      <c r="F103" s="57"/>
      <c r="G103" s="57"/>
      <c r="H103" s="57"/>
      <c r="J103" s="1"/>
      <c r="K103" s="57"/>
      <c r="L103" s="57"/>
      <c r="M103" s="57"/>
      <c r="N103" s="57"/>
      <c r="O103" s="57"/>
      <c r="P103" s="57"/>
      <c r="Q103" s="57"/>
      <c r="R103" s="57"/>
      <c r="S103" s="57"/>
    </row>
    <row r="104" spans="2:19">
      <c r="B104" s="1"/>
      <c r="C104" s="57"/>
      <c r="D104" s="57"/>
      <c r="E104" s="57"/>
      <c r="F104" s="57"/>
      <c r="G104" s="57"/>
      <c r="H104" s="57"/>
      <c r="J104" s="1"/>
      <c r="K104" s="57"/>
      <c r="L104" s="57"/>
      <c r="M104" s="57"/>
      <c r="N104" s="57"/>
      <c r="O104" s="57"/>
      <c r="P104" s="57"/>
      <c r="Q104" s="57"/>
      <c r="R104" s="57"/>
      <c r="S104" s="57"/>
    </row>
    <row r="105" spans="2:19">
      <c r="B105" s="1"/>
      <c r="C105" s="57"/>
      <c r="D105" s="57"/>
      <c r="E105" s="57"/>
      <c r="F105" s="57"/>
      <c r="G105" s="57"/>
      <c r="H105" s="57"/>
      <c r="J105" s="1"/>
      <c r="K105" s="57"/>
      <c r="L105" s="57"/>
      <c r="M105" s="57"/>
      <c r="N105" s="57"/>
      <c r="O105" s="57"/>
      <c r="P105" s="57"/>
      <c r="Q105" s="57"/>
      <c r="R105" s="57"/>
      <c r="S105" s="57"/>
    </row>
    <row r="106" spans="2:19">
      <c r="B106" s="1"/>
      <c r="C106" s="57"/>
      <c r="D106" s="57"/>
      <c r="E106" s="57"/>
      <c r="F106" s="57"/>
      <c r="G106" s="57"/>
      <c r="H106" s="57"/>
      <c r="J106" s="1"/>
      <c r="K106" s="57"/>
      <c r="L106" s="57"/>
      <c r="M106" s="57"/>
      <c r="N106" s="57"/>
      <c r="O106" s="57"/>
      <c r="P106" s="57"/>
      <c r="Q106" s="57"/>
      <c r="R106" s="57"/>
      <c r="S106" s="57"/>
    </row>
    <row r="107" spans="2:19">
      <c r="B107" s="1"/>
      <c r="C107" s="57"/>
      <c r="D107" s="57"/>
      <c r="E107" s="57"/>
      <c r="F107" s="57"/>
      <c r="G107" s="57"/>
      <c r="H107" s="57"/>
      <c r="J107" s="1"/>
      <c r="K107" s="57"/>
      <c r="L107" s="57"/>
      <c r="M107" s="57"/>
      <c r="N107" s="57"/>
      <c r="O107" s="57"/>
      <c r="P107" s="57"/>
      <c r="Q107" s="57"/>
      <c r="R107" s="57"/>
      <c r="S107" s="57"/>
    </row>
    <row r="108" spans="2:19">
      <c r="B108" s="1"/>
      <c r="C108" s="57"/>
      <c r="D108" s="57"/>
      <c r="E108" s="57"/>
      <c r="F108" s="57"/>
      <c r="G108" s="57"/>
      <c r="H108" s="57"/>
      <c r="J108" s="1"/>
      <c r="K108" s="57"/>
      <c r="L108" s="57"/>
      <c r="M108" s="57"/>
      <c r="N108" s="57"/>
      <c r="O108" s="57"/>
      <c r="P108" s="57"/>
      <c r="Q108" s="57"/>
      <c r="R108" s="57"/>
      <c r="S108" s="57"/>
    </row>
    <row r="109" spans="2:19">
      <c r="B109" s="1"/>
      <c r="C109" s="57"/>
      <c r="D109" s="57"/>
      <c r="E109" s="57"/>
      <c r="F109" s="57"/>
      <c r="G109" s="57"/>
      <c r="H109" s="57"/>
      <c r="J109" s="1"/>
      <c r="K109" s="57"/>
      <c r="L109" s="57"/>
      <c r="M109" s="57"/>
      <c r="N109" s="57"/>
      <c r="O109" s="57"/>
      <c r="P109" s="57"/>
      <c r="Q109" s="57"/>
      <c r="R109" s="57"/>
      <c r="S109" s="57"/>
    </row>
    <row r="110" spans="2:19">
      <c r="B110" s="1"/>
      <c r="C110" s="57"/>
      <c r="D110" s="57"/>
      <c r="E110" s="57"/>
      <c r="F110" s="57"/>
      <c r="G110" s="57"/>
      <c r="H110" s="57"/>
      <c r="J110" s="1"/>
      <c r="K110" s="57"/>
      <c r="L110" s="57"/>
      <c r="M110" s="57"/>
      <c r="N110" s="57"/>
      <c r="O110" s="57"/>
      <c r="P110" s="57"/>
      <c r="Q110" s="57"/>
      <c r="R110" s="57"/>
      <c r="S110" s="57"/>
    </row>
    <row r="111" spans="2:19">
      <c r="B111" s="1"/>
      <c r="C111" s="57"/>
      <c r="D111" s="57"/>
      <c r="E111" s="57"/>
      <c r="F111" s="57"/>
      <c r="G111" s="57"/>
      <c r="H111" s="57"/>
      <c r="J111" s="1"/>
      <c r="K111" s="57"/>
      <c r="L111" s="57"/>
      <c r="M111" s="57"/>
      <c r="N111" s="57"/>
      <c r="O111" s="57"/>
      <c r="P111" s="57"/>
      <c r="Q111" s="57"/>
      <c r="R111" s="57"/>
      <c r="S111" s="57"/>
    </row>
    <row r="112" spans="2:19">
      <c r="B112" s="1"/>
      <c r="C112" s="57"/>
      <c r="D112" s="57"/>
      <c r="E112" s="57"/>
      <c r="F112" s="57"/>
      <c r="G112" s="57"/>
      <c r="H112" s="57"/>
      <c r="J112" s="1"/>
      <c r="K112" s="57"/>
      <c r="L112" s="57"/>
      <c r="M112" s="57"/>
      <c r="N112" s="57"/>
      <c r="O112" s="57"/>
      <c r="P112" s="57"/>
      <c r="Q112" s="57"/>
      <c r="R112" s="57"/>
      <c r="S112" s="57"/>
    </row>
    <row r="113" spans="2:19">
      <c r="B113" s="1"/>
      <c r="C113" s="57"/>
      <c r="D113" s="57"/>
      <c r="E113" s="57"/>
      <c r="F113" s="57"/>
      <c r="G113" s="57"/>
      <c r="H113" s="57"/>
      <c r="J113" s="1"/>
      <c r="K113" s="57"/>
      <c r="L113" s="57"/>
      <c r="M113" s="57"/>
      <c r="N113" s="57"/>
      <c r="O113" s="57"/>
      <c r="P113" s="57"/>
      <c r="Q113" s="57"/>
      <c r="R113" s="57"/>
      <c r="S113" s="57"/>
    </row>
    <row r="114" spans="2:19">
      <c r="B114" s="1"/>
      <c r="C114" s="57"/>
      <c r="D114" s="57"/>
      <c r="E114" s="57"/>
      <c r="F114" s="57"/>
      <c r="G114" s="57"/>
      <c r="H114" s="57"/>
      <c r="J114" s="1"/>
      <c r="K114" s="57"/>
      <c r="L114" s="57"/>
      <c r="M114" s="57"/>
      <c r="N114" s="57"/>
      <c r="O114" s="57"/>
      <c r="P114" s="57"/>
      <c r="Q114" s="57"/>
      <c r="R114" s="57"/>
      <c r="S114" s="57"/>
    </row>
    <row r="115" spans="2:19">
      <c r="B115" s="1"/>
      <c r="C115" s="57"/>
      <c r="D115" s="57"/>
      <c r="E115" s="57"/>
      <c r="F115" s="57"/>
      <c r="G115" s="57"/>
      <c r="H115" s="57"/>
      <c r="J115" s="1"/>
      <c r="K115" s="57"/>
      <c r="L115" s="57"/>
      <c r="M115" s="57"/>
      <c r="N115" s="57"/>
      <c r="O115" s="57"/>
      <c r="P115" s="57"/>
      <c r="Q115" s="57"/>
      <c r="R115" s="57"/>
      <c r="S115" s="57"/>
    </row>
    <row r="116" spans="2:19">
      <c r="B116" s="1"/>
      <c r="C116" s="57"/>
      <c r="D116" s="57"/>
      <c r="E116" s="57"/>
      <c r="F116" s="57"/>
      <c r="G116" s="57"/>
      <c r="H116" s="57"/>
      <c r="J116" s="1"/>
      <c r="K116" s="57"/>
      <c r="L116" s="57"/>
      <c r="M116" s="57"/>
      <c r="N116" s="57"/>
      <c r="O116" s="57"/>
      <c r="P116" s="57"/>
      <c r="Q116" s="57"/>
      <c r="R116" s="57"/>
      <c r="S116" s="57"/>
    </row>
    <row r="117" spans="2:19">
      <c r="B117" s="1"/>
      <c r="C117" s="57"/>
      <c r="D117" s="57"/>
      <c r="E117" s="57"/>
      <c r="F117" s="57"/>
      <c r="G117" s="57"/>
      <c r="H117" s="57"/>
      <c r="J117" s="1"/>
      <c r="K117" s="57"/>
      <c r="L117" s="57"/>
      <c r="M117" s="57"/>
      <c r="N117" s="57"/>
      <c r="O117" s="57"/>
      <c r="P117" s="57"/>
      <c r="Q117" s="57"/>
      <c r="R117" s="57"/>
      <c r="S117" s="57"/>
    </row>
    <row r="118" spans="2:19">
      <c r="B118" s="1"/>
      <c r="C118" s="57"/>
      <c r="D118" s="57"/>
      <c r="E118" s="57"/>
      <c r="F118" s="57"/>
      <c r="G118" s="57"/>
      <c r="H118" s="57"/>
      <c r="J118" s="1"/>
      <c r="K118" s="57"/>
      <c r="L118" s="57"/>
      <c r="M118" s="57"/>
      <c r="N118" s="57"/>
      <c r="O118" s="57"/>
      <c r="P118" s="57"/>
      <c r="Q118" s="57"/>
      <c r="R118" s="57"/>
      <c r="S118" s="57"/>
    </row>
    <row r="119" spans="2:19">
      <c r="B119" s="1"/>
      <c r="C119" s="57"/>
      <c r="D119" s="57"/>
      <c r="E119" s="57"/>
      <c r="F119" s="57"/>
      <c r="G119" s="57"/>
      <c r="H119" s="57"/>
      <c r="J119" s="1"/>
      <c r="K119" s="57"/>
      <c r="L119" s="57"/>
      <c r="M119" s="57"/>
      <c r="N119" s="57"/>
      <c r="O119" s="57"/>
      <c r="P119" s="57"/>
      <c r="Q119" s="57"/>
      <c r="R119" s="57"/>
      <c r="S119" s="57"/>
    </row>
    <row r="120" spans="2:19">
      <c r="B120" s="1"/>
      <c r="C120" s="57"/>
      <c r="D120" s="57"/>
      <c r="E120" s="57"/>
      <c r="F120" s="57"/>
      <c r="G120" s="57"/>
      <c r="H120" s="57"/>
      <c r="J120" s="1"/>
      <c r="K120" s="57"/>
      <c r="L120" s="57"/>
      <c r="M120" s="57"/>
      <c r="N120" s="57"/>
      <c r="O120" s="57"/>
      <c r="P120" s="57"/>
      <c r="Q120" s="57"/>
      <c r="R120" s="57"/>
      <c r="S120" s="57"/>
    </row>
    <row r="121" spans="2:19">
      <c r="B121" s="1"/>
      <c r="C121" s="57"/>
      <c r="D121" s="57"/>
      <c r="E121" s="57"/>
      <c r="F121" s="57"/>
      <c r="G121" s="57"/>
      <c r="H121" s="57"/>
      <c r="J121" s="1"/>
      <c r="K121" s="57"/>
      <c r="L121" s="57"/>
      <c r="M121" s="57"/>
      <c r="N121" s="57"/>
      <c r="O121" s="57"/>
      <c r="P121" s="57"/>
      <c r="Q121" s="57"/>
      <c r="R121" s="57"/>
      <c r="S121" s="57"/>
    </row>
    <row r="122" spans="2:19">
      <c r="B122" s="1"/>
      <c r="C122" s="57"/>
      <c r="D122" s="57"/>
      <c r="E122" s="57"/>
      <c r="F122" s="57"/>
      <c r="G122" s="57"/>
      <c r="H122" s="57"/>
      <c r="J122" s="1"/>
      <c r="K122" s="57"/>
      <c r="L122" s="57"/>
      <c r="M122" s="57"/>
      <c r="N122" s="57"/>
      <c r="O122" s="57"/>
      <c r="P122" s="57"/>
      <c r="Q122" s="57"/>
      <c r="R122" s="57"/>
      <c r="S122" s="57"/>
    </row>
    <row r="123" spans="2:19">
      <c r="B123" s="1"/>
      <c r="C123" s="57"/>
      <c r="D123" s="57"/>
      <c r="E123" s="57"/>
      <c r="F123" s="57"/>
      <c r="G123" s="57"/>
      <c r="H123" s="57"/>
      <c r="J123" s="1"/>
      <c r="K123" s="57"/>
      <c r="L123" s="57"/>
      <c r="M123" s="57"/>
      <c r="N123" s="57"/>
      <c r="O123" s="57"/>
      <c r="P123" s="57"/>
      <c r="Q123" s="57"/>
      <c r="R123" s="57"/>
      <c r="S123" s="57"/>
    </row>
    <row r="124" spans="2:19">
      <c r="B124" s="1"/>
      <c r="C124" s="57"/>
      <c r="D124" s="57"/>
      <c r="E124" s="57"/>
      <c r="F124" s="57"/>
      <c r="G124" s="57"/>
      <c r="H124" s="57"/>
      <c r="J124" s="1"/>
      <c r="K124" s="57"/>
      <c r="L124" s="57"/>
      <c r="M124" s="57"/>
      <c r="N124" s="57"/>
      <c r="O124" s="57"/>
      <c r="P124" s="57"/>
      <c r="Q124" s="57"/>
      <c r="R124" s="57"/>
      <c r="S124" s="57"/>
    </row>
    <row r="125" spans="2:19">
      <c r="B125" s="1"/>
      <c r="C125" s="57"/>
      <c r="D125" s="57"/>
      <c r="E125" s="57"/>
      <c r="F125" s="57"/>
      <c r="G125" s="57"/>
      <c r="H125" s="57"/>
      <c r="J125" s="1"/>
      <c r="K125" s="57"/>
      <c r="L125" s="57"/>
      <c r="M125" s="57"/>
      <c r="N125" s="57"/>
      <c r="O125" s="57"/>
      <c r="P125" s="57"/>
      <c r="Q125" s="57"/>
      <c r="R125" s="57"/>
      <c r="S125" s="57"/>
    </row>
    <row r="126" spans="2:19">
      <c r="B126" s="1"/>
      <c r="C126" s="57"/>
      <c r="D126" s="57"/>
      <c r="E126" s="57"/>
      <c r="F126" s="57"/>
      <c r="G126" s="57"/>
      <c r="H126" s="57"/>
      <c r="J126" s="1"/>
      <c r="K126" s="57"/>
      <c r="L126" s="57"/>
      <c r="M126" s="57"/>
      <c r="N126" s="57"/>
      <c r="O126" s="57"/>
      <c r="P126" s="57"/>
      <c r="Q126" s="57"/>
      <c r="R126" s="57"/>
      <c r="S126" s="57"/>
    </row>
    <row r="127" spans="2:19">
      <c r="B127" s="1"/>
      <c r="C127" s="57"/>
      <c r="D127" s="57"/>
      <c r="E127" s="57"/>
      <c r="F127" s="57"/>
      <c r="G127" s="57"/>
      <c r="H127" s="57"/>
      <c r="J127" s="1"/>
      <c r="K127" s="57"/>
      <c r="L127" s="57"/>
      <c r="M127" s="57"/>
      <c r="N127" s="57"/>
      <c r="O127" s="57"/>
      <c r="P127" s="57"/>
      <c r="Q127" s="57"/>
      <c r="R127" s="57"/>
      <c r="S127" s="57"/>
    </row>
    <row r="128" spans="2:19">
      <c r="B128" s="1"/>
      <c r="C128" s="57"/>
      <c r="D128" s="57"/>
      <c r="E128" s="57"/>
      <c r="F128" s="57"/>
      <c r="G128" s="57"/>
      <c r="H128" s="57"/>
      <c r="J128" s="1"/>
      <c r="K128" s="57"/>
      <c r="L128" s="57"/>
      <c r="M128" s="57"/>
      <c r="N128" s="57"/>
      <c r="O128" s="57"/>
      <c r="P128" s="57"/>
      <c r="Q128" s="57"/>
      <c r="R128" s="57"/>
      <c r="S128" s="57"/>
    </row>
    <row r="129" spans="2:19">
      <c r="B129" s="1"/>
      <c r="C129" s="57"/>
      <c r="D129" s="57"/>
      <c r="E129" s="57"/>
      <c r="F129" s="57"/>
      <c r="G129" s="57"/>
      <c r="H129" s="57"/>
      <c r="J129" s="1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2:19">
      <c r="B130" s="1"/>
      <c r="C130" s="57"/>
      <c r="D130" s="57"/>
      <c r="E130" s="57"/>
      <c r="F130" s="57"/>
      <c r="G130" s="57"/>
      <c r="H130" s="57"/>
      <c r="J130" s="1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2:19">
      <c r="B131" s="1"/>
      <c r="C131" s="57"/>
      <c r="D131" s="57"/>
      <c r="E131" s="57"/>
      <c r="F131" s="57"/>
      <c r="G131" s="57"/>
      <c r="H131" s="57"/>
      <c r="J131" s="1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2:19">
      <c r="B132" s="1"/>
      <c r="C132" s="57"/>
      <c r="D132" s="57"/>
      <c r="E132" s="57"/>
      <c r="F132" s="57"/>
      <c r="G132" s="57"/>
      <c r="H132" s="57"/>
      <c r="J132" s="1"/>
      <c r="K132" s="57"/>
      <c r="L132" s="57"/>
      <c r="M132" s="57"/>
      <c r="N132" s="57"/>
      <c r="O132" s="57"/>
      <c r="P132" s="57"/>
      <c r="Q132" s="57"/>
      <c r="R132" s="57"/>
      <c r="S132" s="57"/>
    </row>
    <row r="133" spans="2:19">
      <c r="B133" s="1"/>
      <c r="C133" s="57"/>
      <c r="D133" s="57"/>
      <c r="E133" s="57"/>
      <c r="F133" s="57"/>
      <c r="G133" s="57"/>
      <c r="H133" s="57"/>
      <c r="J133" s="1"/>
      <c r="K133" s="57"/>
      <c r="L133" s="57"/>
      <c r="M133" s="57"/>
      <c r="N133" s="57"/>
      <c r="O133" s="57"/>
      <c r="P133" s="57"/>
      <c r="Q133" s="57"/>
      <c r="R133" s="57"/>
      <c r="S133" s="57"/>
    </row>
    <row r="134" spans="2:19">
      <c r="B134" s="1"/>
      <c r="C134" s="57"/>
      <c r="D134" s="57"/>
      <c r="E134" s="57"/>
      <c r="F134" s="57"/>
      <c r="G134" s="57"/>
      <c r="H134" s="57"/>
      <c r="J134" s="1"/>
      <c r="K134" s="57"/>
      <c r="L134" s="57"/>
      <c r="M134" s="57"/>
      <c r="N134" s="57"/>
      <c r="O134" s="57"/>
      <c r="P134" s="57"/>
      <c r="Q134" s="57"/>
      <c r="R134" s="57"/>
      <c r="S134" s="57"/>
    </row>
    <row r="135" spans="2:19">
      <c r="B135" s="1"/>
      <c r="C135" s="57"/>
      <c r="D135" s="57"/>
      <c r="E135" s="57"/>
      <c r="F135" s="57"/>
      <c r="G135" s="57"/>
      <c r="H135" s="57"/>
      <c r="J135" s="1"/>
      <c r="K135" s="57"/>
      <c r="L135" s="57"/>
      <c r="M135" s="57"/>
      <c r="N135" s="57"/>
      <c r="O135" s="57"/>
      <c r="P135" s="57"/>
      <c r="Q135" s="57"/>
      <c r="R135" s="57"/>
      <c r="S135" s="57"/>
    </row>
    <row r="136" spans="2:19">
      <c r="B136" s="1"/>
      <c r="C136" s="57"/>
      <c r="D136" s="57"/>
      <c r="E136" s="57"/>
      <c r="F136" s="57"/>
      <c r="G136" s="57"/>
      <c r="H136" s="57"/>
      <c r="J136" s="1"/>
      <c r="K136" s="57"/>
      <c r="L136" s="57"/>
      <c r="M136" s="57"/>
      <c r="N136" s="57"/>
      <c r="O136" s="57"/>
      <c r="P136" s="57"/>
      <c r="Q136" s="57"/>
      <c r="R136" s="57"/>
      <c r="S136" s="57"/>
    </row>
    <row r="137" spans="2:19">
      <c r="B137" s="1"/>
      <c r="C137" s="57"/>
      <c r="D137" s="57"/>
      <c r="E137" s="57"/>
      <c r="F137" s="57"/>
      <c r="G137" s="57"/>
      <c r="H137" s="57"/>
      <c r="J137" s="1"/>
      <c r="K137" s="57"/>
      <c r="L137" s="57"/>
      <c r="M137" s="57"/>
      <c r="N137" s="57"/>
      <c r="O137" s="57"/>
      <c r="P137" s="57"/>
      <c r="Q137" s="57"/>
      <c r="R137" s="57"/>
      <c r="S137" s="57"/>
    </row>
    <row r="138" spans="2:19">
      <c r="B138" s="1"/>
      <c r="C138" s="57"/>
      <c r="D138" s="57"/>
      <c r="E138" s="57"/>
      <c r="F138" s="57"/>
      <c r="G138" s="57"/>
      <c r="H138" s="57"/>
      <c r="J138" s="1"/>
      <c r="K138" s="57"/>
      <c r="L138" s="57"/>
      <c r="M138" s="57"/>
      <c r="N138" s="57"/>
      <c r="O138" s="57"/>
      <c r="P138" s="57"/>
      <c r="Q138" s="57"/>
      <c r="R138" s="57"/>
      <c r="S138" s="57"/>
    </row>
    <row r="139" spans="2:19">
      <c r="B139" s="1"/>
      <c r="C139" s="57"/>
      <c r="D139" s="57"/>
      <c r="E139" s="57"/>
      <c r="F139" s="57"/>
      <c r="G139" s="57"/>
      <c r="H139" s="57"/>
      <c r="J139" s="1"/>
      <c r="K139" s="57"/>
      <c r="L139" s="57"/>
      <c r="M139" s="57"/>
      <c r="N139" s="57"/>
      <c r="O139" s="57"/>
      <c r="P139" s="57"/>
      <c r="Q139" s="57"/>
      <c r="R139" s="57"/>
      <c r="S139" s="57"/>
    </row>
    <row r="140" spans="2:19">
      <c r="B140" s="1"/>
      <c r="C140" s="57"/>
      <c r="D140" s="57"/>
      <c r="E140" s="57"/>
      <c r="F140" s="57"/>
      <c r="G140" s="57"/>
      <c r="H140" s="57"/>
      <c r="J140" s="1"/>
      <c r="K140" s="57"/>
      <c r="L140" s="57"/>
      <c r="M140" s="57"/>
      <c r="N140" s="57"/>
      <c r="O140" s="57"/>
      <c r="P140" s="57"/>
      <c r="Q140" s="57"/>
      <c r="R140" s="57"/>
      <c r="S140" s="57"/>
    </row>
    <row r="141" spans="2:19">
      <c r="B141" s="1"/>
      <c r="C141" s="57"/>
      <c r="D141" s="57"/>
      <c r="E141" s="57"/>
      <c r="F141" s="57"/>
      <c r="G141" s="57"/>
      <c r="H141" s="57"/>
      <c r="J141" s="1"/>
      <c r="K141" s="57"/>
      <c r="L141" s="57"/>
      <c r="M141" s="57"/>
      <c r="N141" s="57"/>
      <c r="O141" s="57"/>
      <c r="P141" s="57"/>
      <c r="Q141" s="57"/>
      <c r="R141" s="57"/>
      <c r="S141" s="57"/>
    </row>
    <row r="142" spans="2:19">
      <c r="B142" s="1"/>
      <c r="C142" s="57"/>
      <c r="D142" s="57"/>
      <c r="E142" s="57"/>
      <c r="F142" s="57"/>
      <c r="G142" s="57"/>
      <c r="H142" s="57"/>
      <c r="J142" s="1"/>
      <c r="K142" s="57"/>
      <c r="L142" s="57"/>
      <c r="M142" s="57"/>
      <c r="N142" s="57"/>
      <c r="O142" s="57"/>
      <c r="P142" s="57"/>
      <c r="Q142" s="57"/>
      <c r="R142" s="57"/>
      <c r="S142" s="57"/>
    </row>
    <row r="143" spans="2:19">
      <c r="B143" s="1"/>
      <c r="C143" s="57"/>
      <c r="D143" s="57"/>
      <c r="E143" s="57"/>
      <c r="F143" s="57"/>
      <c r="G143" s="57"/>
      <c r="H143" s="57"/>
      <c r="J143" s="1"/>
      <c r="K143" s="57"/>
      <c r="L143" s="57"/>
      <c r="M143" s="57"/>
      <c r="N143" s="57"/>
      <c r="O143" s="57"/>
      <c r="P143" s="57"/>
      <c r="Q143" s="57"/>
      <c r="R143" s="57"/>
      <c r="S143" s="57"/>
    </row>
    <row r="144" spans="2:19">
      <c r="B144" s="1"/>
      <c r="C144" s="57"/>
      <c r="D144" s="57"/>
      <c r="E144" s="57"/>
      <c r="F144" s="57"/>
      <c r="G144" s="57"/>
      <c r="H144" s="57"/>
      <c r="J144" s="1"/>
      <c r="K144" s="57"/>
      <c r="L144" s="57"/>
      <c r="M144" s="57"/>
      <c r="N144" s="57"/>
      <c r="O144" s="57"/>
      <c r="P144" s="57"/>
      <c r="Q144" s="57"/>
      <c r="R144" s="57"/>
      <c r="S144" s="57"/>
    </row>
    <row r="145" spans="2:19">
      <c r="B145" s="1"/>
      <c r="C145" s="57"/>
      <c r="D145" s="57"/>
      <c r="E145" s="57"/>
      <c r="F145" s="57"/>
      <c r="G145" s="57"/>
      <c r="H145" s="57"/>
      <c r="J145" s="1"/>
      <c r="K145" s="57"/>
      <c r="L145" s="57"/>
      <c r="M145" s="57"/>
      <c r="N145" s="57"/>
      <c r="O145" s="57"/>
      <c r="P145" s="57"/>
      <c r="Q145" s="57"/>
      <c r="R145" s="57"/>
      <c r="S145" s="57"/>
    </row>
    <row r="146" spans="2:19">
      <c r="B146" s="1"/>
      <c r="C146" s="57"/>
      <c r="D146" s="57"/>
      <c r="E146" s="57"/>
      <c r="F146" s="57"/>
      <c r="G146" s="57"/>
      <c r="H146" s="57"/>
      <c r="J146" s="1"/>
      <c r="K146" s="57"/>
      <c r="L146" s="57"/>
      <c r="M146" s="57"/>
      <c r="N146" s="57"/>
      <c r="O146" s="57"/>
      <c r="P146" s="57"/>
      <c r="Q146" s="57"/>
      <c r="R146" s="57"/>
      <c r="S146" s="57"/>
    </row>
    <row r="147" spans="2:19">
      <c r="B147" s="1"/>
      <c r="C147" s="57"/>
      <c r="D147" s="57"/>
      <c r="E147" s="57"/>
      <c r="F147" s="57"/>
      <c r="G147" s="57"/>
      <c r="H147" s="57"/>
      <c r="J147" s="1"/>
      <c r="K147" s="57"/>
      <c r="L147" s="57"/>
      <c r="M147" s="57"/>
      <c r="N147" s="57"/>
      <c r="O147" s="57"/>
      <c r="P147" s="57"/>
      <c r="Q147" s="57"/>
      <c r="R147" s="57"/>
      <c r="S147" s="57"/>
    </row>
    <row r="148" spans="2:19">
      <c r="B148" s="1"/>
      <c r="C148" s="57"/>
      <c r="D148" s="57"/>
      <c r="E148" s="57"/>
      <c r="F148" s="57"/>
      <c r="G148" s="57"/>
      <c r="H148" s="57"/>
      <c r="J148" s="1"/>
      <c r="K148" s="57"/>
      <c r="L148" s="57"/>
      <c r="M148" s="57"/>
      <c r="N148" s="57"/>
      <c r="O148" s="57"/>
      <c r="P148" s="57"/>
      <c r="Q148" s="57"/>
      <c r="R148" s="57"/>
      <c r="S148" s="57"/>
    </row>
    <row r="149" spans="2:19">
      <c r="B149" s="1"/>
      <c r="C149" s="57"/>
      <c r="D149" s="57"/>
      <c r="E149" s="57"/>
      <c r="F149" s="57"/>
      <c r="G149" s="57"/>
      <c r="H149" s="57"/>
      <c r="J149" s="1"/>
      <c r="K149" s="57"/>
      <c r="L149" s="57"/>
      <c r="M149" s="57"/>
      <c r="N149" s="57"/>
      <c r="O149" s="57"/>
      <c r="P149" s="57"/>
      <c r="Q149" s="57"/>
      <c r="R149" s="57"/>
      <c r="S149" s="57"/>
    </row>
    <row r="150" spans="2:19">
      <c r="B150" s="1"/>
      <c r="C150" s="57"/>
      <c r="D150" s="57"/>
      <c r="E150" s="57"/>
      <c r="F150" s="57"/>
      <c r="G150" s="57"/>
      <c r="H150" s="57"/>
      <c r="J150" s="1"/>
      <c r="K150" s="57"/>
      <c r="L150" s="57"/>
      <c r="M150" s="57"/>
      <c r="N150" s="57"/>
      <c r="O150" s="57"/>
      <c r="P150" s="57"/>
      <c r="Q150" s="57"/>
      <c r="R150" s="57"/>
      <c r="S150" s="57"/>
    </row>
    <row r="151" spans="2:19">
      <c r="B151" s="1"/>
      <c r="C151" s="57"/>
      <c r="D151" s="57"/>
      <c r="E151" s="57"/>
      <c r="F151" s="57"/>
      <c r="G151" s="57"/>
      <c r="H151" s="57"/>
      <c r="J151" s="1"/>
      <c r="K151" s="57"/>
      <c r="L151" s="57"/>
      <c r="M151" s="57"/>
      <c r="N151" s="57"/>
      <c r="O151" s="57"/>
      <c r="P151" s="57"/>
      <c r="Q151" s="57"/>
      <c r="R151" s="57"/>
      <c r="S151" s="57"/>
    </row>
    <row r="152" spans="2:19">
      <c r="B152" s="1"/>
      <c r="C152" s="57"/>
      <c r="D152" s="57"/>
      <c r="E152" s="57"/>
      <c r="F152" s="57"/>
      <c r="G152" s="57"/>
      <c r="H152" s="57"/>
      <c r="J152" s="1"/>
      <c r="K152" s="57"/>
      <c r="L152" s="57"/>
      <c r="M152" s="57"/>
      <c r="N152" s="57"/>
      <c r="O152" s="57"/>
      <c r="P152" s="57"/>
      <c r="Q152" s="57"/>
      <c r="R152" s="57"/>
      <c r="S152" s="57"/>
    </row>
    <row r="153" spans="2:19">
      <c r="B153" s="1"/>
      <c r="C153" s="57"/>
      <c r="D153" s="57"/>
      <c r="E153" s="57"/>
      <c r="F153" s="57"/>
      <c r="G153" s="57"/>
      <c r="H153" s="57"/>
      <c r="J153" s="1"/>
      <c r="K153" s="57"/>
      <c r="L153" s="57"/>
      <c r="M153" s="57"/>
      <c r="N153" s="57"/>
      <c r="O153" s="57"/>
      <c r="P153" s="57"/>
      <c r="Q153" s="57"/>
      <c r="R153" s="57"/>
      <c r="S153" s="57"/>
    </row>
    <row r="154" spans="2:19">
      <c r="B154" s="1"/>
      <c r="C154" s="57"/>
      <c r="D154" s="57"/>
      <c r="E154" s="57"/>
      <c r="F154" s="57"/>
      <c r="G154" s="57"/>
      <c r="H154" s="57"/>
      <c r="J154" s="1"/>
      <c r="K154" s="57"/>
      <c r="L154" s="57"/>
      <c r="M154" s="57"/>
      <c r="N154" s="57"/>
      <c r="O154" s="57"/>
      <c r="P154" s="57"/>
      <c r="Q154" s="57"/>
      <c r="R154" s="57"/>
      <c r="S154" s="57"/>
    </row>
    <row r="155" spans="2:19">
      <c r="B155" s="1"/>
      <c r="C155" s="57"/>
      <c r="D155" s="57"/>
      <c r="E155" s="57"/>
      <c r="F155" s="57"/>
      <c r="G155" s="57"/>
      <c r="H155" s="57"/>
      <c r="J155" s="1"/>
      <c r="K155" s="57"/>
      <c r="L155" s="57"/>
      <c r="M155" s="57"/>
      <c r="N155" s="57"/>
      <c r="O155" s="57"/>
      <c r="P155" s="57"/>
      <c r="Q155" s="57"/>
      <c r="R155" s="57"/>
      <c r="S155" s="57"/>
    </row>
    <row r="156" spans="2:19">
      <c r="B156" s="1"/>
      <c r="C156" s="57"/>
      <c r="D156" s="57"/>
      <c r="E156" s="57"/>
      <c r="F156" s="57"/>
      <c r="G156" s="57"/>
      <c r="H156" s="57"/>
      <c r="J156" s="1"/>
      <c r="K156" s="57"/>
      <c r="L156" s="57"/>
      <c r="M156" s="57"/>
      <c r="N156" s="57"/>
      <c r="O156" s="57"/>
      <c r="P156" s="57"/>
      <c r="Q156" s="57"/>
      <c r="R156" s="57"/>
      <c r="S156" s="57"/>
    </row>
    <row r="157" spans="2:19">
      <c r="B157" s="1"/>
      <c r="C157" s="57"/>
      <c r="D157" s="57"/>
      <c r="E157" s="57"/>
      <c r="F157" s="57"/>
      <c r="G157" s="57"/>
      <c r="H157" s="57"/>
      <c r="J157" s="1"/>
      <c r="K157" s="57"/>
      <c r="L157" s="57"/>
      <c r="M157" s="57"/>
      <c r="N157" s="57"/>
      <c r="O157" s="57"/>
      <c r="P157" s="57"/>
      <c r="Q157" s="57"/>
      <c r="R157" s="57"/>
      <c r="S157" s="57"/>
    </row>
    <row r="158" spans="2:19">
      <c r="B158" s="1"/>
      <c r="C158" s="57"/>
      <c r="D158" s="57"/>
      <c r="E158" s="57"/>
      <c r="F158" s="57"/>
      <c r="G158" s="57"/>
      <c r="H158" s="57"/>
      <c r="J158" s="1"/>
      <c r="K158" s="57"/>
      <c r="L158" s="57"/>
      <c r="M158" s="57"/>
      <c r="N158" s="57"/>
      <c r="O158" s="57"/>
      <c r="P158" s="57"/>
      <c r="Q158" s="57"/>
      <c r="R158" s="57"/>
      <c r="S158" s="57"/>
    </row>
    <row r="159" spans="2:19">
      <c r="B159" s="1"/>
      <c r="C159" s="57"/>
      <c r="D159" s="57"/>
      <c r="E159" s="57"/>
      <c r="F159" s="57"/>
      <c r="G159" s="57"/>
      <c r="H159" s="57"/>
      <c r="J159" s="1"/>
      <c r="K159" s="57"/>
      <c r="L159" s="57"/>
      <c r="M159" s="57"/>
      <c r="N159" s="57"/>
      <c r="O159" s="57"/>
      <c r="P159" s="57"/>
      <c r="Q159" s="57"/>
      <c r="R159" s="57"/>
      <c r="S159" s="57"/>
    </row>
    <row r="160" spans="2:19">
      <c r="B160" s="1"/>
      <c r="C160" s="57"/>
      <c r="D160" s="57"/>
      <c r="E160" s="57"/>
      <c r="F160" s="57"/>
      <c r="G160" s="57"/>
      <c r="H160" s="57"/>
      <c r="J160" s="1"/>
      <c r="K160" s="57"/>
      <c r="L160" s="57"/>
      <c r="M160" s="57"/>
      <c r="N160" s="57"/>
      <c r="O160" s="57"/>
      <c r="P160" s="57"/>
      <c r="Q160" s="57"/>
      <c r="R160" s="57"/>
      <c r="S160" s="57"/>
    </row>
    <row r="161" spans="2:19">
      <c r="B161" s="1"/>
      <c r="C161" s="57"/>
      <c r="D161" s="57"/>
      <c r="E161" s="57"/>
      <c r="F161" s="57"/>
      <c r="G161" s="57"/>
      <c r="H161" s="57"/>
      <c r="J161" s="1"/>
      <c r="K161" s="57"/>
      <c r="L161" s="57"/>
      <c r="M161" s="57"/>
      <c r="N161" s="57"/>
      <c r="O161" s="57"/>
      <c r="P161" s="57"/>
      <c r="Q161" s="57"/>
      <c r="R161" s="57"/>
      <c r="S161" s="57"/>
    </row>
    <row r="162" spans="2:19">
      <c r="B162" s="1"/>
      <c r="C162" s="57"/>
      <c r="D162" s="57"/>
      <c r="E162" s="57"/>
      <c r="F162" s="57"/>
      <c r="G162" s="57"/>
      <c r="H162" s="57"/>
      <c r="J162" s="1"/>
      <c r="K162" s="57"/>
      <c r="L162" s="57"/>
      <c r="M162" s="57"/>
      <c r="N162" s="57"/>
      <c r="O162" s="57"/>
      <c r="P162" s="57"/>
      <c r="Q162" s="57"/>
      <c r="R162" s="57"/>
      <c r="S162" s="57"/>
    </row>
    <row r="163" spans="2:19">
      <c r="B163" s="1"/>
      <c r="C163" s="57"/>
      <c r="D163" s="57"/>
      <c r="E163" s="57"/>
      <c r="F163" s="57"/>
      <c r="G163" s="57"/>
      <c r="H163" s="57"/>
      <c r="J163" s="1"/>
      <c r="K163" s="57"/>
      <c r="L163" s="57"/>
      <c r="M163" s="57"/>
      <c r="N163" s="57"/>
      <c r="O163" s="57"/>
      <c r="P163" s="57"/>
      <c r="Q163" s="57"/>
      <c r="R163" s="57"/>
      <c r="S163" s="57"/>
    </row>
    <row r="164" spans="2:19">
      <c r="B164" s="1"/>
      <c r="C164" s="57"/>
      <c r="D164" s="57"/>
      <c r="E164" s="57"/>
      <c r="F164" s="57"/>
      <c r="G164" s="57"/>
      <c r="H164" s="57"/>
      <c r="J164" s="1"/>
      <c r="K164" s="57"/>
      <c r="L164" s="57"/>
      <c r="M164" s="57"/>
      <c r="N164" s="57"/>
      <c r="O164" s="57"/>
      <c r="P164" s="57"/>
      <c r="Q164" s="57"/>
      <c r="R164" s="57"/>
      <c r="S164" s="57"/>
    </row>
    <row r="165" spans="2:19">
      <c r="B165" s="1"/>
      <c r="C165" s="57"/>
      <c r="D165" s="57"/>
      <c r="E165" s="57"/>
      <c r="F165" s="57"/>
      <c r="G165" s="57"/>
      <c r="H165" s="57"/>
      <c r="J165" s="1"/>
      <c r="K165" s="57"/>
      <c r="L165" s="57"/>
      <c r="M165" s="57"/>
      <c r="N165" s="57"/>
      <c r="O165" s="57"/>
      <c r="P165" s="57"/>
      <c r="Q165" s="57"/>
      <c r="R165" s="57"/>
      <c r="S165" s="57"/>
    </row>
    <row r="166" spans="2:19">
      <c r="B166" s="1"/>
      <c r="C166" s="57"/>
      <c r="D166" s="57"/>
      <c r="E166" s="57"/>
      <c r="F166" s="57"/>
      <c r="G166" s="57"/>
      <c r="H166" s="57"/>
      <c r="J166" s="1"/>
      <c r="K166" s="57"/>
      <c r="L166" s="57"/>
      <c r="M166" s="57"/>
      <c r="N166" s="57"/>
      <c r="O166" s="57"/>
      <c r="P166" s="57"/>
      <c r="Q166" s="57"/>
      <c r="R166" s="57"/>
      <c r="S166" s="57"/>
    </row>
    <row r="167" spans="2:19">
      <c r="B167" s="1"/>
      <c r="C167" s="57"/>
      <c r="D167" s="57"/>
      <c r="E167" s="57"/>
      <c r="F167" s="57"/>
      <c r="G167" s="57"/>
      <c r="H167" s="57"/>
      <c r="J167" s="1"/>
      <c r="K167" s="57"/>
      <c r="L167" s="57"/>
      <c r="M167" s="57"/>
      <c r="N167" s="57"/>
      <c r="O167" s="57"/>
      <c r="P167" s="57"/>
      <c r="Q167" s="57"/>
      <c r="R167" s="57"/>
      <c r="S167" s="57"/>
    </row>
    <row r="168" spans="2:19">
      <c r="B168" s="1"/>
      <c r="C168" s="57"/>
      <c r="D168" s="57"/>
      <c r="E168" s="57"/>
      <c r="F168" s="57"/>
      <c r="G168" s="57"/>
      <c r="H168" s="57"/>
      <c r="J168" s="1"/>
      <c r="K168" s="57"/>
      <c r="L168" s="57"/>
      <c r="M168" s="57"/>
      <c r="N168" s="57"/>
      <c r="O168" s="57"/>
      <c r="P168" s="57"/>
      <c r="Q168" s="57"/>
      <c r="R168" s="57"/>
      <c r="S168" s="57"/>
    </row>
    <row r="169" spans="2:19">
      <c r="B169" s="1"/>
      <c r="C169" s="57"/>
      <c r="D169" s="57"/>
      <c r="E169" s="57"/>
      <c r="F169" s="57"/>
      <c r="G169" s="57"/>
      <c r="H169" s="57"/>
      <c r="J169" s="1"/>
      <c r="K169" s="57"/>
      <c r="L169" s="57"/>
      <c r="M169" s="57"/>
      <c r="N169" s="57"/>
      <c r="O169" s="57"/>
      <c r="P169" s="57"/>
      <c r="Q169" s="57"/>
      <c r="R169" s="57"/>
      <c r="S169" s="57"/>
    </row>
    <row r="170" spans="2:19">
      <c r="B170" s="1"/>
      <c r="C170" s="57"/>
      <c r="D170" s="57"/>
      <c r="E170" s="57"/>
      <c r="F170" s="57"/>
      <c r="G170" s="57"/>
      <c r="H170" s="57"/>
      <c r="J170" s="1"/>
      <c r="K170" s="57"/>
      <c r="L170" s="57"/>
      <c r="M170" s="57"/>
      <c r="N170" s="57"/>
      <c r="O170" s="57"/>
      <c r="P170" s="57"/>
      <c r="Q170" s="57"/>
      <c r="R170" s="57"/>
      <c r="S170" s="57"/>
    </row>
    <row r="171" spans="2:19">
      <c r="B171" s="1"/>
      <c r="C171" s="57"/>
      <c r="D171" s="57"/>
      <c r="E171" s="57"/>
      <c r="F171" s="57"/>
      <c r="G171" s="57"/>
      <c r="H171" s="57"/>
      <c r="J171" s="1"/>
      <c r="K171" s="57"/>
      <c r="L171" s="57"/>
      <c r="M171" s="57"/>
      <c r="N171" s="57"/>
      <c r="O171" s="57"/>
      <c r="P171" s="57"/>
      <c r="Q171" s="57"/>
      <c r="R171" s="57"/>
      <c r="S171" s="57"/>
    </row>
    <row r="172" spans="2:19">
      <c r="B172" s="1"/>
      <c r="C172" s="57"/>
      <c r="D172" s="57"/>
      <c r="E172" s="57"/>
      <c r="F172" s="57"/>
      <c r="G172" s="57"/>
      <c r="H172" s="57"/>
      <c r="J172" s="1"/>
      <c r="K172" s="57"/>
      <c r="L172" s="57"/>
      <c r="M172" s="57"/>
      <c r="N172" s="57"/>
      <c r="O172" s="57"/>
      <c r="P172" s="57"/>
      <c r="Q172" s="57"/>
      <c r="R172" s="57"/>
      <c r="S172" s="57"/>
    </row>
    <row r="173" spans="2:19">
      <c r="B173" s="1"/>
      <c r="C173" s="57"/>
      <c r="D173" s="57"/>
      <c r="E173" s="57"/>
      <c r="F173" s="57"/>
      <c r="G173" s="57"/>
      <c r="H173" s="57"/>
      <c r="J173" s="1"/>
      <c r="K173" s="57"/>
      <c r="L173" s="57"/>
      <c r="M173" s="57"/>
      <c r="N173" s="57"/>
      <c r="O173" s="57"/>
      <c r="P173" s="57"/>
      <c r="Q173" s="57"/>
      <c r="R173" s="57"/>
      <c r="S173" s="57"/>
    </row>
    <row r="174" spans="2:19">
      <c r="B174" s="1"/>
      <c r="C174" s="57"/>
      <c r="D174" s="57"/>
      <c r="E174" s="57"/>
      <c r="F174" s="57"/>
      <c r="G174" s="57"/>
      <c r="H174" s="57"/>
      <c r="J174" s="1"/>
      <c r="K174" s="57"/>
      <c r="L174" s="57"/>
      <c r="M174" s="57"/>
      <c r="N174" s="57"/>
      <c r="O174" s="57"/>
      <c r="P174" s="57"/>
      <c r="Q174" s="57"/>
      <c r="R174" s="57"/>
      <c r="S174" s="57"/>
    </row>
    <row r="175" spans="2:19">
      <c r="B175" s="1"/>
      <c r="C175" s="57"/>
      <c r="D175" s="57"/>
      <c r="E175" s="57"/>
      <c r="F175" s="57"/>
      <c r="G175" s="57"/>
      <c r="H175" s="57"/>
      <c r="J175" s="1"/>
      <c r="K175" s="57"/>
      <c r="L175" s="57"/>
      <c r="M175" s="57"/>
      <c r="N175" s="57"/>
      <c r="O175" s="57"/>
      <c r="P175" s="57"/>
      <c r="Q175" s="57"/>
      <c r="R175" s="57"/>
      <c r="S175" s="57"/>
    </row>
    <row r="176" spans="2:19">
      <c r="B176" s="1"/>
      <c r="C176" s="57"/>
      <c r="D176" s="57"/>
      <c r="E176" s="57"/>
      <c r="F176" s="57"/>
      <c r="G176" s="57"/>
      <c r="H176" s="57"/>
      <c r="J176" s="1"/>
      <c r="K176" s="57"/>
      <c r="L176" s="57"/>
      <c r="M176" s="57"/>
      <c r="N176" s="57"/>
      <c r="O176" s="57"/>
      <c r="P176" s="57"/>
      <c r="Q176" s="57"/>
      <c r="R176" s="57"/>
      <c r="S176" s="57"/>
    </row>
    <row r="177" spans="2:19">
      <c r="B177" s="1"/>
      <c r="C177" s="57"/>
      <c r="D177" s="57"/>
      <c r="E177" s="57"/>
      <c r="F177" s="57"/>
      <c r="G177" s="57"/>
      <c r="H177" s="57"/>
      <c r="J177" s="1"/>
      <c r="K177" s="57"/>
      <c r="L177" s="57"/>
      <c r="M177" s="57"/>
      <c r="N177" s="57"/>
      <c r="O177" s="57"/>
      <c r="P177" s="57"/>
      <c r="Q177" s="57"/>
      <c r="R177" s="57"/>
      <c r="S177" s="57"/>
    </row>
    <row r="178" spans="2:19">
      <c r="B178" s="1"/>
      <c r="C178" s="57"/>
      <c r="D178" s="57"/>
      <c r="E178" s="57"/>
      <c r="F178" s="57"/>
      <c r="G178" s="57"/>
      <c r="H178" s="57"/>
      <c r="J178" s="1"/>
      <c r="K178" s="57"/>
      <c r="L178" s="57"/>
      <c r="M178" s="57"/>
      <c r="N178" s="57"/>
      <c r="O178" s="57"/>
      <c r="P178" s="57"/>
      <c r="Q178" s="57"/>
      <c r="R178" s="57"/>
      <c r="S178" s="57"/>
    </row>
    <row r="179" spans="2:19">
      <c r="B179" s="1"/>
      <c r="C179" s="57"/>
      <c r="D179" s="57"/>
      <c r="E179" s="57"/>
      <c r="F179" s="57"/>
      <c r="G179" s="57"/>
      <c r="H179" s="57"/>
      <c r="J179" s="1"/>
      <c r="K179" s="57"/>
      <c r="L179" s="57"/>
      <c r="M179" s="57"/>
      <c r="N179" s="57"/>
      <c r="O179" s="57"/>
      <c r="P179" s="57"/>
      <c r="Q179" s="57"/>
      <c r="R179" s="57"/>
      <c r="S179" s="57"/>
    </row>
    <row r="180" spans="2:19">
      <c r="B180" s="1"/>
      <c r="C180" s="57"/>
      <c r="D180" s="57"/>
      <c r="E180" s="57"/>
      <c r="F180" s="57"/>
      <c r="G180" s="57"/>
      <c r="H180" s="57"/>
      <c r="J180" s="1"/>
      <c r="K180" s="57"/>
      <c r="L180" s="57"/>
      <c r="M180" s="57"/>
      <c r="N180" s="57"/>
      <c r="O180" s="57"/>
      <c r="P180" s="57"/>
      <c r="Q180" s="57"/>
      <c r="R180" s="57"/>
      <c r="S180" s="57"/>
    </row>
    <row r="181" spans="2:19">
      <c r="B181" s="1"/>
      <c r="C181" s="57"/>
      <c r="D181" s="57"/>
      <c r="E181" s="57"/>
      <c r="F181" s="57"/>
      <c r="G181" s="57"/>
      <c r="H181" s="57"/>
      <c r="J181" s="1"/>
      <c r="K181" s="57"/>
      <c r="L181" s="57"/>
      <c r="M181" s="57"/>
      <c r="N181" s="57"/>
      <c r="O181" s="57"/>
      <c r="P181" s="57"/>
      <c r="Q181" s="57"/>
      <c r="R181" s="57"/>
      <c r="S181" s="57"/>
    </row>
    <row r="182" spans="2:19">
      <c r="B182" s="1"/>
      <c r="C182" s="57"/>
      <c r="D182" s="57"/>
      <c r="E182" s="57"/>
      <c r="F182" s="57"/>
      <c r="G182" s="57"/>
      <c r="H182" s="57"/>
      <c r="J182" s="1"/>
      <c r="K182" s="57"/>
      <c r="L182" s="57"/>
      <c r="M182" s="57"/>
      <c r="N182" s="57"/>
      <c r="O182" s="57"/>
      <c r="P182" s="57"/>
      <c r="Q182" s="57"/>
      <c r="R182" s="57"/>
      <c r="S182" s="57"/>
    </row>
    <row r="183" spans="2:19">
      <c r="B183" s="1"/>
      <c r="C183" s="57"/>
      <c r="D183" s="57"/>
      <c r="E183" s="57"/>
      <c r="F183" s="57"/>
      <c r="G183" s="57"/>
      <c r="H183" s="57"/>
      <c r="J183" s="1"/>
      <c r="K183" s="57"/>
      <c r="L183" s="57"/>
      <c r="M183" s="57"/>
      <c r="N183" s="57"/>
      <c r="O183" s="57"/>
      <c r="P183" s="57"/>
      <c r="Q183" s="57"/>
      <c r="R183" s="57"/>
      <c r="S183" s="57"/>
    </row>
    <row r="184" spans="2:19">
      <c r="B184" s="1"/>
      <c r="C184" s="57"/>
      <c r="D184" s="57"/>
      <c r="E184" s="57"/>
      <c r="F184" s="57"/>
      <c r="G184" s="57"/>
      <c r="H184" s="57"/>
      <c r="J184" s="1"/>
      <c r="K184" s="57"/>
      <c r="L184" s="57"/>
      <c r="M184" s="57"/>
      <c r="N184" s="57"/>
      <c r="O184" s="57"/>
      <c r="P184" s="57"/>
      <c r="Q184" s="57"/>
      <c r="R184" s="57"/>
      <c r="S184" s="57"/>
    </row>
    <row r="185" spans="2:19">
      <c r="B185" s="1"/>
      <c r="C185" s="57"/>
      <c r="D185" s="57"/>
      <c r="E185" s="57"/>
      <c r="F185" s="57"/>
      <c r="G185" s="57"/>
      <c r="H185" s="57"/>
      <c r="J185" s="1"/>
      <c r="K185" s="57"/>
      <c r="L185" s="57"/>
      <c r="M185" s="57"/>
      <c r="N185" s="57"/>
      <c r="O185" s="57"/>
      <c r="P185" s="57"/>
      <c r="Q185" s="57"/>
      <c r="R185" s="57"/>
      <c r="S185" s="57"/>
    </row>
    <row r="186" spans="2:19">
      <c r="B186" s="1"/>
      <c r="C186" s="57"/>
      <c r="D186" s="57"/>
      <c r="E186" s="57"/>
      <c r="F186" s="57"/>
      <c r="G186" s="57"/>
      <c r="H186" s="57"/>
      <c r="J186" s="1"/>
      <c r="K186" s="57"/>
      <c r="L186" s="57"/>
      <c r="M186" s="57"/>
      <c r="N186" s="57"/>
      <c r="O186" s="57"/>
      <c r="P186" s="57"/>
      <c r="Q186" s="57"/>
      <c r="R186" s="57"/>
      <c r="S186" s="57"/>
    </row>
    <row r="187" spans="2:19">
      <c r="B187" s="1"/>
      <c r="C187" s="57"/>
      <c r="D187" s="57"/>
      <c r="E187" s="57"/>
      <c r="F187" s="57"/>
      <c r="G187" s="57"/>
      <c r="H187" s="57"/>
      <c r="J187" s="1"/>
      <c r="K187" s="57"/>
      <c r="L187" s="57"/>
      <c r="M187" s="57"/>
      <c r="N187" s="57"/>
      <c r="O187" s="57"/>
      <c r="P187" s="57"/>
      <c r="Q187" s="57"/>
      <c r="R187" s="57"/>
      <c r="S187" s="57"/>
    </row>
    <row r="188" spans="2:19">
      <c r="B188" s="1"/>
      <c r="C188" s="57"/>
      <c r="D188" s="57"/>
      <c r="E188" s="57"/>
      <c r="F188" s="57"/>
      <c r="G188" s="57"/>
      <c r="H188" s="57"/>
      <c r="J188" s="1"/>
      <c r="K188" s="57"/>
      <c r="L188" s="57"/>
      <c r="M188" s="57"/>
      <c r="N188" s="57"/>
      <c r="O188" s="57"/>
      <c r="P188" s="57"/>
      <c r="Q188" s="57"/>
      <c r="R188" s="57"/>
      <c r="S188" s="57"/>
    </row>
    <row r="189" spans="2:19">
      <c r="B189" s="1"/>
      <c r="C189" s="57"/>
      <c r="D189" s="57"/>
      <c r="E189" s="57"/>
      <c r="F189" s="57"/>
      <c r="G189" s="57"/>
      <c r="H189" s="57"/>
      <c r="J189" s="1"/>
      <c r="K189" s="57"/>
      <c r="L189" s="57"/>
      <c r="M189" s="57"/>
      <c r="N189" s="57"/>
      <c r="O189" s="57"/>
      <c r="P189" s="57"/>
      <c r="Q189" s="57"/>
      <c r="R189" s="57"/>
      <c r="S189" s="57"/>
    </row>
    <row r="190" spans="2:19">
      <c r="B190" s="1"/>
      <c r="C190" s="57"/>
      <c r="D190" s="57"/>
      <c r="E190" s="57"/>
      <c r="F190" s="57"/>
      <c r="G190" s="57"/>
      <c r="H190" s="57"/>
      <c r="J190" s="1"/>
      <c r="K190" s="57"/>
      <c r="L190" s="57"/>
      <c r="M190" s="57"/>
      <c r="N190" s="57"/>
      <c r="O190" s="57"/>
      <c r="P190" s="57"/>
      <c r="Q190" s="57"/>
      <c r="R190" s="57"/>
      <c r="S190" s="57"/>
    </row>
    <row r="191" spans="2:19">
      <c r="B191" s="1"/>
      <c r="C191" s="57"/>
      <c r="D191" s="57"/>
      <c r="E191" s="57"/>
      <c r="F191" s="57"/>
      <c r="G191" s="57"/>
      <c r="H191" s="57"/>
      <c r="J191" s="1"/>
      <c r="K191" s="57"/>
      <c r="L191" s="57"/>
      <c r="M191" s="57"/>
      <c r="N191" s="57"/>
      <c r="O191" s="57"/>
      <c r="P191" s="57"/>
      <c r="Q191" s="57"/>
      <c r="R191" s="57"/>
      <c r="S191" s="57"/>
    </row>
    <row r="192" spans="2:19">
      <c r="B192" s="1"/>
      <c r="C192" s="57"/>
      <c r="D192" s="57"/>
      <c r="E192" s="57"/>
      <c r="F192" s="57"/>
      <c r="G192" s="57"/>
      <c r="H192" s="57"/>
      <c r="J192" s="1"/>
      <c r="K192" s="57"/>
      <c r="L192" s="57"/>
      <c r="M192" s="57"/>
      <c r="N192" s="57"/>
      <c r="O192" s="57"/>
      <c r="P192" s="57"/>
      <c r="Q192" s="57"/>
      <c r="R192" s="57"/>
      <c r="S192" s="57"/>
    </row>
    <row r="193" spans="2:19">
      <c r="B193" s="1"/>
      <c r="C193" s="57"/>
      <c r="D193" s="57"/>
      <c r="E193" s="57"/>
      <c r="F193" s="57"/>
      <c r="G193" s="57"/>
      <c r="H193" s="57"/>
      <c r="J193" s="1"/>
      <c r="K193" s="57"/>
      <c r="L193" s="57"/>
      <c r="M193" s="57"/>
      <c r="N193" s="57"/>
      <c r="O193" s="57"/>
      <c r="P193" s="57"/>
      <c r="Q193" s="57"/>
      <c r="R193" s="57"/>
      <c r="S193" s="57"/>
    </row>
    <row r="194" spans="2:19">
      <c r="B194" s="1"/>
      <c r="C194" s="57"/>
      <c r="D194" s="57"/>
      <c r="E194" s="57"/>
      <c r="F194" s="57"/>
      <c r="G194" s="57"/>
      <c r="H194" s="57"/>
      <c r="J194" s="1"/>
      <c r="K194" s="57"/>
      <c r="L194" s="57"/>
      <c r="M194" s="57"/>
      <c r="N194" s="57"/>
      <c r="O194" s="57"/>
      <c r="P194" s="57"/>
      <c r="Q194" s="57"/>
      <c r="R194" s="57"/>
      <c r="S194" s="57"/>
    </row>
    <row r="195" spans="2:19">
      <c r="B195" s="1"/>
      <c r="C195" s="57"/>
      <c r="D195" s="57"/>
      <c r="E195" s="57"/>
      <c r="F195" s="57"/>
      <c r="G195" s="57"/>
      <c r="H195" s="57"/>
      <c r="J195" s="1"/>
      <c r="K195" s="57"/>
      <c r="L195" s="57"/>
      <c r="M195" s="57"/>
      <c r="N195" s="57"/>
      <c r="O195" s="57"/>
      <c r="P195" s="57"/>
      <c r="Q195" s="57"/>
      <c r="R195" s="57"/>
      <c r="S195" s="57"/>
    </row>
    <row r="196" spans="2:19">
      <c r="B196" s="1"/>
      <c r="C196" s="57"/>
      <c r="D196" s="57"/>
      <c r="E196" s="57"/>
      <c r="F196" s="57"/>
      <c r="G196" s="57"/>
      <c r="H196" s="57"/>
      <c r="J196" s="1"/>
      <c r="K196" s="57"/>
      <c r="L196" s="57"/>
      <c r="M196" s="57"/>
      <c r="N196" s="57"/>
      <c r="O196" s="57"/>
      <c r="P196" s="57"/>
      <c r="Q196" s="57"/>
      <c r="R196" s="57"/>
      <c r="S196" s="57"/>
    </row>
    <row r="197" spans="2:19">
      <c r="B197" s="1"/>
      <c r="C197" s="57"/>
      <c r="D197" s="57"/>
      <c r="E197" s="57"/>
      <c r="F197" s="57"/>
      <c r="G197" s="57"/>
      <c r="H197" s="57"/>
      <c r="J197" s="1"/>
      <c r="K197" s="57"/>
      <c r="L197" s="57"/>
      <c r="M197" s="57"/>
      <c r="N197" s="57"/>
      <c r="O197" s="57"/>
      <c r="P197" s="57"/>
      <c r="Q197" s="57"/>
      <c r="R197" s="57"/>
      <c r="S197" s="57"/>
    </row>
    <row r="198" spans="2:19">
      <c r="B198" s="1"/>
      <c r="C198" s="57"/>
      <c r="D198" s="57"/>
      <c r="E198" s="57"/>
      <c r="F198" s="57"/>
      <c r="G198" s="57"/>
      <c r="H198" s="57"/>
      <c r="J198" s="1"/>
      <c r="K198" s="57"/>
      <c r="L198" s="57"/>
      <c r="M198" s="57"/>
      <c r="N198" s="57"/>
      <c r="O198" s="57"/>
      <c r="P198" s="57"/>
      <c r="Q198" s="57"/>
      <c r="R198" s="57"/>
      <c r="S198" s="57"/>
    </row>
    <row r="199" spans="2:19">
      <c r="B199" s="1"/>
      <c r="C199" s="57"/>
      <c r="D199" s="57"/>
      <c r="E199" s="57"/>
      <c r="F199" s="57"/>
      <c r="G199" s="57"/>
      <c r="H199" s="57"/>
      <c r="J199" s="1"/>
      <c r="K199" s="57"/>
      <c r="L199" s="57"/>
      <c r="M199" s="57"/>
      <c r="N199" s="57"/>
      <c r="O199" s="57"/>
      <c r="P199" s="57"/>
      <c r="Q199" s="57"/>
      <c r="R199" s="57"/>
      <c r="S199" s="57"/>
    </row>
    <row r="200" spans="2:19">
      <c r="B200" s="1"/>
      <c r="C200" s="57"/>
      <c r="D200" s="57"/>
      <c r="E200" s="57"/>
      <c r="F200" s="57"/>
      <c r="G200" s="57"/>
      <c r="H200" s="57"/>
      <c r="J200" s="1"/>
      <c r="K200" s="57"/>
      <c r="L200" s="57"/>
      <c r="M200" s="57"/>
      <c r="N200" s="57"/>
      <c r="O200" s="57"/>
      <c r="P200" s="57"/>
      <c r="Q200" s="57"/>
      <c r="R200" s="57"/>
      <c r="S200" s="57"/>
    </row>
    <row r="201" spans="2:19">
      <c r="B201" s="1"/>
      <c r="C201" s="57"/>
      <c r="D201" s="57"/>
      <c r="E201" s="57"/>
      <c r="F201" s="57"/>
      <c r="G201" s="57"/>
      <c r="H201" s="57"/>
      <c r="J201" s="1"/>
      <c r="K201" s="57"/>
      <c r="L201" s="57"/>
      <c r="M201" s="57"/>
      <c r="N201" s="57"/>
      <c r="O201" s="57"/>
      <c r="P201" s="57"/>
      <c r="Q201" s="57"/>
      <c r="R201" s="57"/>
      <c r="S201" s="57"/>
    </row>
    <row r="202" spans="2:19">
      <c r="B202" s="1"/>
      <c r="C202" s="57"/>
      <c r="D202" s="57"/>
      <c r="E202" s="57"/>
      <c r="F202" s="57"/>
      <c r="G202" s="57"/>
      <c r="H202" s="57"/>
      <c r="J202" s="1"/>
      <c r="K202" s="57"/>
      <c r="L202" s="57"/>
      <c r="M202" s="57"/>
      <c r="N202" s="57"/>
      <c r="O202" s="57"/>
      <c r="P202" s="57"/>
      <c r="Q202" s="57"/>
      <c r="R202" s="57"/>
      <c r="S202" s="57"/>
    </row>
    <row r="203" spans="2:19">
      <c r="B203" s="1"/>
      <c r="C203" s="57"/>
      <c r="D203" s="57"/>
      <c r="E203" s="57"/>
      <c r="F203" s="57"/>
      <c r="G203" s="57"/>
      <c r="H203" s="57"/>
      <c r="J203" s="1"/>
      <c r="K203" s="57"/>
      <c r="L203" s="57"/>
      <c r="M203" s="57"/>
      <c r="N203" s="57"/>
      <c r="O203" s="57"/>
      <c r="P203" s="57"/>
      <c r="Q203" s="57"/>
      <c r="R203" s="57"/>
      <c r="S203" s="57"/>
    </row>
    <row r="204" spans="2:19">
      <c r="B204" s="1"/>
      <c r="C204" s="57"/>
      <c r="D204" s="57"/>
      <c r="E204" s="57"/>
      <c r="F204" s="57"/>
      <c r="G204" s="57"/>
      <c r="H204" s="57"/>
      <c r="J204" s="1"/>
      <c r="K204" s="57"/>
      <c r="L204" s="57"/>
      <c r="M204" s="57"/>
      <c r="N204" s="57"/>
      <c r="O204" s="57"/>
      <c r="P204" s="57"/>
      <c r="Q204" s="57"/>
      <c r="R204" s="57"/>
      <c r="S204" s="57"/>
    </row>
    <row r="205" spans="2:19">
      <c r="B205" s="1"/>
      <c r="C205" s="57"/>
      <c r="D205" s="57"/>
      <c r="E205" s="57"/>
      <c r="F205" s="57"/>
      <c r="G205" s="57"/>
      <c r="H205" s="57"/>
      <c r="J205" s="1"/>
      <c r="K205" s="57"/>
      <c r="L205" s="57"/>
      <c r="M205" s="57"/>
      <c r="N205" s="57"/>
      <c r="O205" s="57"/>
      <c r="P205" s="57"/>
      <c r="Q205" s="57"/>
      <c r="R205" s="57"/>
      <c r="S205" s="57"/>
    </row>
    <row r="206" spans="2:19">
      <c r="B206" s="1"/>
      <c r="C206" s="57"/>
      <c r="D206" s="57"/>
      <c r="E206" s="57"/>
      <c r="F206" s="57"/>
      <c r="G206" s="57"/>
      <c r="H206" s="57"/>
      <c r="J206" s="1"/>
      <c r="K206" s="57"/>
      <c r="L206" s="57"/>
      <c r="M206" s="57"/>
      <c r="N206" s="57"/>
      <c r="O206" s="57"/>
      <c r="P206" s="57"/>
      <c r="Q206" s="57"/>
      <c r="R206" s="57"/>
      <c r="S206" s="57"/>
    </row>
    <row r="207" spans="2:19">
      <c r="B207" s="1"/>
      <c r="C207" s="57"/>
      <c r="D207" s="57"/>
      <c r="E207" s="57"/>
      <c r="F207" s="57"/>
      <c r="G207" s="57"/>
      <c r="H207" s="57"/>
      <c r="J207" s="1"/>
      <c r="K207" s="57"/>
      <c r="L207" s="57"/>
      <c r="M207" s="57"/>
      <c r="N207" s="57"/>
      <c r="O207" s="57"/>
      <c r="P207" s="57"/>
      <c r="Q207" s="57"/>
      <c r="R207" s="57"/>
      <c r="S207" s="57"/>
    </row>
    <row r="208" spans="2:19">
      <c r="B208" s="1"/>
      <c r="C208" s="57"/>
      <c r="D208" s="57"/>
      <c r="E208" s="57"/>
      <c r="F208" s="57"/>
      <c r="G208" s="57"/>
      <c r="H208" s="57"/>
      <c r="J208" s="1"/>
      <c r="K208" s="57"/>
      <c r="L208" s="57"/>
      <c r="M208" s="57"/>
      <c r="N208" s="57"/>
      <c r="O208" s="57"/>
      <c r="P208" s="57"/>
      <c r="Q208" s="57"/>
      <c r="R208" s="57"/>
      <c r="S208" s="57"/>
    </row>
    <row r="209" spans="2:19">
      <c r="B209" s="1"/>
      <c r="C209" s="57"/>
      <c r="D209" s="57"/>
      <c r="E209" s="57"/>
      <c r="F209" s="57"/>
      <c r="G209" s="57"/>
      <c r="H209" s="57"/>
      <c r="J209" s="1"/>
      <c r="K209" s="57"/>
      <c r="L209" s="57"/>
      <c r="M209" s="57"/>
      <c r="N209" s="57"/>
      <c r="O209" s="57"/>
      <c r="P209" s="57"/>
      <c r="Q209" s="57"/>
      <c r="R209" s="57"/>
      <c r="S209" s="57"/>
    </row>
    <row r="210" spans="2:19">
      <c r="B210" s="1"/>
      <c r="C210" s="57"/>
      <c r="D210" s="57"/>
      <c r="E210" s="57"/>
      <c r="F210" s="57"/>
      <c r="G210" s="57"/>
      <c r="H210" s="57"/>
      <c r="J210" s="1"/>
      <c r="K210" s="57"/>
      <c r="L210" s="57"/>
      <c r="M210" s="57"/>
      <c r="N210" s="57"/>
      <c r="O210" s="57"/>
      <c r="P210" s="57"/>
      <c r="Q210" s="57"/>
      <c r="R210" s="57"/>
      <c r="S210" s="57"/>
    </row>
    <row r="211" spans="2:19">
      <c r="B211" s="1"/>
      <c r="C211" s="57"/>
      <c r="D211" s="57"/>
      <c r="E211" s="57"/>
      <c r="F211" s="57"/>
      <c r="G211" s="57"/>
      <c r="H211" s="57"/>
      <c r="J211" s="1"/>
      <c r="K211" s="57"/>
      <c r="L211" s="57"/>
      <c r="M211" s="57"/>
      <c r="N211" s="57"/>
      <c r="O211" s="57"/>
      <c r="P211" s="57"/>
      <c r="Q211" s="57"/>
      <c r="R211" s="57"/>
      <c r="S211" s="57"/>
    </row>
    <row r="212" spans="2:19">
      <c r="B212" s="1"/>
      <c r="C212" s="57"/>
      <c r="D212" s="57"/>
      <c r="E212" s="57"/>
      <c r="F212" s="57"/>
      <c r="G212" s="57"/>
      <c r="H212" s="57"/>
      <c r="J212" s="1"/>
      <c r="K212" s="57"/>
      <c r="L212" s="57"/>
      <c r="M212" s="57"/>
      <c r="N212" s="57"/>
      <c r="O212" s="57"/>
      <c r="P212" s="57"/>
      <c r="Q212" s="57"/>
      <c r="R212" s="57"/>
      <c r="S212" s="57"/>
    </row>
    <row r="213" spans="2:19">
      <c r="B213" s="1"/>
      <c r="C213" s="57"/>
      <c r="D213" s="57"/>
      <c r="E213" s="57"/>
      <c r="F213" s="57"/>
      <c r="G213" s="57"/>
      <c r="H213" s="57"/>
      <c r="J213" s="1"/>
      <c r="K213" s="57"/>
      <c r="L213" s="57"/>
      <c r="M213" s="57"/>
      <c r="N213" s="57"/>
      <c r="O213" s="57"/>
      <c r="P213" s="57"/>
      <c r="Q213" s="57"/>
      <c r="R213" s="57"/>
      <c r="S213" s="57"/>
    </row>
    <row r="214" spans="2:19">
      <c r="B214" s="1"/>
      <c r="C214" s="57"/>
      <c r="D214" s="57"/>
      <c r="E214" s="57"/>
      <c r="F214" s="57"/>
      <c r="G214" s="57"/>
      <c r="H214" s="57"/>
      <c r="J214" s="1"/>
      <c r="K214" s="57"/>
      <c r="L214" s="57"/>
      <c r="M214" s="57"/>
      <c r="N214" s="57"/>
      <c r="O214" s="57"/>
      <c r="P214" s="57"/>
      <c r="Q214" s="57"/>
      <c r="R214" s="57"/>
      <c r="S214" s="57"/>
    </row>
    <row r="215" spans="2:19">
      <c r="B215" s="1"/>
      <c r="C215" s="57"/>
      <c r="D215" s="57"/>
      <c r="E215" s="57"/>
      <c r="F215" s="57"/>
      <c r="G215" s="57"/>
      <c r="H215" s="57"/>
      <c r="J215" s="1"/>
      <c r="K215" s="57"/>
      <c r="L215" s="57"/>
      <c r="M215" s="57"/>
      <c r="N215" s="57"/>
      <c r="O215" s="57"/>
      <c r="P215" s="57"/>
      <c r="Q215" s="57"/>
      <c r="R215" s="57"/>
      <c r="S215" s="57"/>
    </row>
    <row r="216" spans="2:19">
      <c r="B216" s="1"/>
      <c r="C216" s="57"/>
      <c r="D216" s="57"/>
      <c r="E216" s="57"/>
      <c r="F216" s="57"/>
      <c r="G216" s="57"/>
      <c r="H216" s="57"/>
      <c r="J216" s="1"/>
      <c r="K216" s="57"/>
      <c r="L216" s="57"/>
      <c r="M216" s="57"/>
      <c r="N216" s="57"/>
      <c r="O216" s="57"/>
      <c r="P216" s="57"/>
      <c r="Q216" s="57"/>
      <c r="R216" s="57"/>
      <c r="S216" s="57"/>
    </row>
    <row r="217" spans="2:19">
      <c r="B217" s="1"/>
      <c r="C217" s="57"/>
      <c r="D217" s="57"/>
      <c r="E217" s="57"/>
      <c r="F217" s="57"/>
      <c r="G217" s="57"/>
      <c r="H217" s="57"/>
      <c r="J217" s="1"/>
      <c r="K217" s="57"/>
      <c r="L217" s="57"/>
      <c r="M217" s="57"/>
      <c r="N217" s="57"/>
      <c r="O217" s="57"/>
      <c r="P217" s="57"/>
      <c r="Q217" s="57"/>
      <c r="R217" s="57"/>
      <c r="S217" s="57"/>
    </row>
    <row r="218" spans="2:19">
      <c r="B218" s="1"/>
      <c r="C218" s="57"/>
      <c r="D218" s="57"/>
      <c r="E218" s="57"/>
      <c r="F218" s="57"/>
      <c r="G218" s="57"/>
      <c r="H218" s="57"/>
      <c r="J218" s="1"/>
      <c r="K218" s="57"/>
      <c r="L218" s="57"/>
      <c r="M218" s="57"/>
      <c r="N218" s="57"/>
      <c r="O218" s="57"/>
      <c r="P218" s="57"/>
      <c r="Q218" s="57"/>
      <c r="R218" s="57"/>
      <c r="S218" s="57"/>
    </row>
    <row r="219" spans="2:19">
      <c r="B219" s="1"/>
      <c r="C219" s="57"/>
      <c r="D219" s="57"/>
      <c r="E219" s="57"/>
      <c r="F219" s="57"/>
      <c r="G219" s="57"/>
      <c r="H219" s="57"/>
      <c r="J219" s="1"/>
      <c r="K219" s="57"/>
      <c r="L219" s="57"/>
      <c r="M219" s="57"/>
      <c r="N219" s="57"/>
      <c r="O219" s="57"/>
      <c r="P219" s="57"/>
      <c r="Q219" s="57"/>
      <c r="R219" s="57"/>
      <c r="S219" s="57"/>
    </row>
    <row r="220" spans="2:19">
      <c r="B220" s="1"/>
      <c r="C220" s="57"/>
      <c r="D220" s="57"/>
      <c r="E220" s="57"/>
      <c r="F220" s="57"/>
      <c r="G220" s="57"/>
      <c r="H220" s="57"/>
      <c r="J220" s="1"/>
      <c r="K220" s="57"/>
      <c r="L220" s="57"/>
      <c r="M220" s="57"/>
      <c r="N220" s="57"/>
      <c r="O220" s="57"/>
      <c r="P220" s="57"/>
      <c r="Q220" s="57"/>
      <c r="R220" s="57"/>
      <c r="S220" s="57"/>
    </row>
    <row r="221" spans="2:19">
      <c r="B221" s="1"/>
      <c r="C221" s="57"/>
      <c r="D221" s="57"/>
      <c r="E221" s="57"/>
      <c r="F221" s="57"/>
      <c r="G221" s="57"/>
      <c r="H221" s="57"/>
      <c r="J221" s="1"/>
      <c r="K221" s="57"/>
      <c r="L221" s="57"/>
      <c r="M221" s="57"/>
      <c r="N221" s="57"/>
      <c r="O221" s="57"/>
      <c r="P221" s="57"/>
      <c r="Q221" s="57"/>
      <c r="R221" s="57"/>
      <c r="S221" s="57"/>
    </row>
    <row r="222" spans="2:19">
      <c r="B222" s="1"/>
      <c r="C222" s="57"/>
      <c r="D222" s="57"/>
      <c r="E222" s="57"/>
      <c r="F222" s="57"/>
      <c r="G222" s="57"/>
      <c r="H222" s="57"/>
      <c r="J222" s="1"/>
      <c r="K222" s="57"/>
      <c r="L222" s="57"/>
      <c r="M222" s="57"/>
      <c r="N222" s="57"/>
      <c r="O222" s="57"/>
      <c r="P222" s="57"/>
      <c r="Q222" s="57"/>
      <c r="R222" s="57"/>
      <c r="S222" s="57"/>
    </row>
    <row r="223" spans="2:19">
      <c r="B223" s="1"/>
      <c r="C223" s="57"/>
      <c r="D223" s="57"/>
      <c r="E223" s="57"/>
      <c r="F223" s="57"/>
      <c r="G223" s="57"/>
      <c r="H223" s="57"/>
      <c r="J223" s="1"/>
      <c r="K223" s="57"/>
      <c r="L223" s="57"/>
      <c r="M223" s="57"/>
      <c r="N223" s="57"/>
      <c r="O223" s="57"/>
      <c r="P223" s="57"/>
      <c r="Q223" s="57"/>
      <c r="R223" s="57"/>
      <c r="S223" s="57"/>
    </row>
    <row r="224" spans="2:19">
      <c r="B224" s="1"/>
      <c r="C224" s="57"/>
      <c r="D224" s="57"/>
      <c r="E224" s="57"/>
      <c r="F224" s="57"/>
      <c r="G224" s="57"/>
      <c r="H224" s="57"/>
      <c r="J224" s="1"/>
      <c r="K224" s="57"/>
      <c r="L224" s="57"/>
      <c r="M224" s="57"/>
      <c r="N224" s="57"/>
      <c r="O224" s="57"/>
      <c r="P224" s="57"/>
      <c r="Q224" s="57"/>
      <c r="R224" s="57"/>
      <c r="S224" s="57"/>
    </row>
    <row r="225" spans="2:19">
      <c r="B225" s="1"/>
      <c r="C225" s="57"/>
      <c r="D225" s="57"/>
      <c r="E225" s="57"/>
      <c r="F225" s="57"/>
      <c r="G225" s="57"/>
      <c r="H225" s="57"/>
      <c r="J225" s="1"/>
      <c r="K225" s="57"/>
      <c r="L225" s="57"/>
      <c r="M225" s="57"/>
      <c r="N225" s="57"/>
      <c r="O225" s="57"/>
      <c r="P225" s="57"/>
      <c r="Q225" s="57"/>
      <c r="R225" s="57"/>
      <c r="S225" s="57"/>
    </row>
    <row r="226" spans="2:19">
      <c r="B226" s="1"/>
      <c r="C226" s="57"/>
      <c r="D226" s="57"/>
      <c r="E226" s="57"/>
      <c r="F226" s="57"/>
      <c r="G226" s="57"/>
      <c r="H226" s="57"/>
      <c r="J226" s="1"/>
      <c r="K226" s="57"/>
      <c r="L226" s="57"/>
      <c r="M226" s="57"/>
      <c r="N226" s="57"/>
      <c r="O226" s="57"/>
      <c r="P226" s="57"/>
      <c r="Q226" s="57"/>
      <c r="R226" s="57"/>
      <c r="S226" s="57"/>
    </row>
    <row r="227" spans="2:19">
      <c r="B227" s="1"/>
      <c r="C227" s="57"/>
      <c r="D227" s="57"/>
      <c r="E227" s="57"/>
      <c r="F227" s="57"/>
      <c r="G227" s="57"/>
      <c r="H227" s="57"/>
      <c r="J227" s="1"/>
      <c r="K227" s="57"/>
      <c r="L227" s="57"/>
      <c r="M227" s="57"/>
      <c r="N227" s="57"/>
      <c r="O227" s="57"/>
      <c r="P227" s="57"/>
      <c r="Q227" s="57"/>
      <c r="R227" s="57"/>
      <c r="S227" s="57"/>
    </row>
    <row r="228" spans="2:19">
      <c r="B228" s="1"/>
      <c r="C228" s="57"/>
      <c r="D228" s="57"/>
      <c r="E228" s="57"/>
      <c r="F228" s="57"/>
      <c r="G228" s="57"/>
      <c r="H228" s="57"/>
      <c r="J228" s="1"/>
      <c r="K228" s="57"/>
      <c r="L228" s="57"/>
      <c r="M228" s="57"/>
      <c r="N228" s="57"/>
      <c r="O228" s="57"/>
      <c r="P228" s="57"/>
      <c r="Q228" s="57"/>
      <c r="R228" s="57"/>
      <c r="S228" s="57"/>
    </row>
    <row r="229" spans="2:19">
      <c r="B229" s="1"/>
      <c r="C229" s="57"/>
      <c r="D229" s="57"/>
      <c r="E229" s="57"/>
      <c r="F229" s="57"/>
      <c r="G229" s="57"/>
      <c r="H229" s="57"/>
      <c r="J229" s="1"/>
      <c r="K229" s="57"/>
      <c r="L229" s="57"/>
      <c r="M229" s="57"/>
      <c r="N229" s="57"/>
      <c r="O229" s="57"/>
      <c r="P229" s="57"/>
      <c r="Q229" s="57"/>
      <c r="R229" s="57"/>
      <c r="S229" s="57"/>
    </row>
    <row r="230" spans="2:19">
      <c r="B230" s="1"/>
      <c r="C230" s="57"/>
      <c r="D230" s="57"/>
      <c r="E230" s="57"/>
      <c r="F230" s="57"/>
      <c r="G230" s="57"/>
      <c r="H230" s="57"/>
      <c r="J230" s="1"/>
      <c r="K230" s="57"/>
      <c r="L230" s="57"/>
      <c r="M230" s="57"/>
      <c r="N230" s="57"/>
      <c r="O230" s="57"/>
      <c r="P230" s="57"/>
      <c r="Q230" s="57"/>
      <c r="R230" s="57"/>
      <c r="S230" s="57"/>
    </row>
    <row r="231" spans="2:19">
      <c r="B231" s="1"/>
      <c r="C231" s="57"/>
      <c r="D231" s="57"/>
      <c r="E231" s="57"/>
      <c r="F231" s="57"/>
      <c r="G231" s="57"/>
      <c r="H231" s="57"/>
      <c r="J231" s="1"/>
      <c r="K231" s="57"/>
      <c r="L231" s="57"/>
      <c r="M231" s="57"/>
      <c r="N231" s="57"/>
      <c r="O231" s="57"/>
      <c r="P231" s="57"/>
      <c r="Q231" s="57"/>
      <c r="R231" s="57"/>
      <c r="S231" s="57"/>
    </row>
    <row r="232" spans="2:19">
      <c r="B232" s="1"/>
      <c r="C232" s="57"/>
      <c r="D232" s="57"/>
      <c r="E232" s="57"/>
      <c r="F232" s="57"/>
      <c r="G232" s="57"/>
      <c r="H232" s="57"/>
      <c r="J232" s="1"/>
      <c r="K232" s="57"/>
      <c r="L232" s="57"/>
      <c r="M232" s="57"/>
      <c r="N232" s="57"/>
      <c r="O232" s="57"/>
      <c r="P232" s="57"/>
      <c r="Q232" s="57"/>
      <c r="R232" s="57"/>
      <c r="S232" s="57"/>
    </row>
    <row r="233" spans="2:19">
      <c r="B233" s="1"/>
      <c r="C233" s="57"/>
      <c r="D233" s="57"/>
      <c r="E233" s="57"/>
      <c r="F233" s="57"/>
      <c r="G233" s="57"/>
      <c r="H233" s="57"/>
      <c r="J233" s="1"/>
      <c r="K233" s="57"/>
      <c r="L233" s="57"/>
      <c r="M233" s="57"/>
      <c r="N233" s="57"/>
      <c r="O233" s="57"/>
      <c r="P233" s="57"/>
      <c r="Q233" s="57"/>
      <c r="R233" s="57"/>
      <c r="S233" s="57"/>
    </row>
    <row r="234" spans="2:19">
      <c r="B234" s="1"/>
      <c r="C234" s="57"/>
      <c r="D234" s="57"/>
      <c r="E234" s="57"/>
      <c r="F234" s="57"/>
      <c r="G234" s="57"/>
      <c r="H234" s="57"/>
      <c r="J234" s="1"/>
      <c r="K234" s="57"/>
      <c r="L234" s="57"/>
      <c r="M234" s="57"/>
      <c r="N234" s="57"/>
      <c r="O234" s="57"/>
      <c r="P234" s="57"/>
      <c r="Q234" s="57"/>
      <c r="R234" s="57"/>
      <c r="S234" s="57"/>
    </row>
    <row r="235" spans="2:19">
      <c r="B235" s="1"/>
      <c r="C235" s="57"/>
      <c r="D235" s="57"/>
      <c r="E235" s="57"/>
      <c r="F235" s="57"/>
      <c r="G235" s="57"/>
      <c r="H235" s="57"/>
      <c r="J235" s="1"/>
      <c r="K235" s="57"/>
      <c r="L235" s="57"/>
      <c r="M235" s="57"/>
      <c r="N235" s="57"/>
      <c r="O235" s="57"/>
      <c r="P235" s="57"/>
      <c r="Q235" s="57"/>
      <c r="R235" s="57"/>
      <c r="S235" s="57"/>
    </row>
    <row r="236" spans="2:19">
      <c r="B236" s="1"/>
      <c r="C236" s="57"/>
      <c r="D236" s="57"/>
      <c r="E236" s="57"/>
      <c r="F236" s="57"/>
      <c r="G236" s="57"/>
      <c r="H236" s="57"/>
      <c r="J236" s="1"/>
      <c r="K236" s="57"/>
      <c r="L236" s="57"/>
      <c r="M236" s="57"/>
      <c r="N236" s="57"/>
      <c r="O236" s="57"/>
      <c r="P236" s="57"/>
      <c r="Q236" s="57"/>
      <c r="R236" s="57"/>
      <c r="S236" s="57"/>
    </row>
    <row r="237" spans="2:19">
      <c r="B237" s="1"/>
      <c r="C237" s="57"/>
      <c r="D237" s="57"/>
      <c r="E237" s="57"/>
      <c r="F237" s="57"/>
      <c r="G237" s="57"/>
      <c r="H237" s="57"/>
      <c r="J237" s="1"/>
      <c r="K237" s="57"/>
      <c r="L237" s="57"/>
      <c r="M237" s="57"/>
      <c r="N237" s="57"/>
      <c r="O237" s="57"/>
      <c r="P237" s="57"/>
      <c r="Q237" s="57"/>
      <c r="R237" s="57"/>
      <c r="S237" s="57"/>
    </row>
    <row r="238" spans="2:19">
      <c r="B238" s="1"/>
      <c r="C238" s="57"/>
      <c r="D238" s="57"/>
      <c r="E238" s="57"/>
      <c r="F238" s="57"/>
      <c r="G238" s="57"/>
      <c r="H238" s="57"/>
      <c r="J238" s="1"/>
      <c r="K238" s="57"/>
      <c r="L238" s="57"/>
      <c r="M238" s="57"/>
      <c r="N238" s="57"/>
      <c r="O238" s="57"/>
      <c r="P238" s="57"/>
      <c r="Q238" s="57"/>
      <c r="R238" s="57"/>
      <c r="S238" s="57"/>
    </row>
    <row r="239" spans="2:19">
      <c r="B239" s="1"/>
      <c r="C239" s="57"/>
      <c r="D239" s="57"/>
      <c r="E239" s="57"/>
      <c r="F239" s="57"/>
      <c r="G239" s="57"/>
      <c r="H239" s="57"/>
      <c r="J239" s="1"/>
      <c r="K239" s="57"/>
      <c r="L239" s="57"/>
      <c r="M239" s="57"/>
      <c r="N239" s="57"/>
      <c r="O239" s="57"/>
      <c r="P239" s="57"/>
      <c r="Q239" s="57"/>
      <c r="R239" s="57"/>
      <c r="S239" s="57"/>
    </row>
    <row r="240" spans="2:19">
      <c r="B240" s="1"/>
      <c r="C240" s="57"/>
      <c r="D240" s="57"/>
      <c r="E240" s="57"/>
      <c r="F240" s="57"/>
      <c r="G240" s="57"/>
      <c r="H240" s="57"/>
      <c r="J240" s="1"/>
      <c r="K240" s="57"/>
      <c r="L240" s="57"/>
      <c r="M240" s="57"/>
      <c r="N240" s="57"/>
      <c r="O240" s="57"/>
      <c r="P240" s="57"/>
      <c r="Q240" s="57"/>
      <c r="R240" s="57"/>
      <c r="S240" s="57"/>
    </row>
    <row r="241" spans="2:19">
      <c r="B241" s="1"/>
      <c r="C241" s="57"/>
      <c r="D241" s="57"/>
      <c r="E241" s="57"/>
      <c r="F241" s="57"/>
      <c r="G241" s="57"/>
      <c r="H241" s="57"/>
      <c r="J241" s="1"/>
      <c r="K241" s="57"/>
      <c r="L241" s="57"/>
      <c r="M241" s="57"/>
      <c r="N241" s="57"/>
      <c r="O241" s="57"/>
      <c r="P241" s="57"/>
      <c r="Q241" s="57"/>
      <c r="R241" s="57"/>
      <c r="S241" s="57"/>
    </row>
    <row r="242" spans="2:19">
      <c r="B242" s="1"/>
      <c r="C242" s="57"/>
      <c r="D242" s="57"/>
      <c r="E242" s="57"/>
      <c r="F242" s="57"/>
      <c r="G242" s="57"/>
      <c r="H242" s="57"/>
      <c r="J242" s="1"/>
      <c r="K242" s="57"/>
      <c r="L242" s="57"/>
      <c r="M242" s="57"/>
      <c r="N242" s="57"/>
      <c r="O242" s="57"/>
      <c r="P242" s="57"/>
      <c r="Q242" s="57"/>
      <c r="R242" s="57"/>
      <c r="S242" s="57"/>
    </row>
    <row r="243" spans="2:19">
      <c r="B243" s="1"/>
      <c r="C243" s="57"/>
      <c r="D243" s="57"/>
      <c r="E243" s="57"/>
      <c r="F243" s="57"/>
      <c r="G243" s="57"/>
      <c r="H243" s="57"/>
      <c r="J243" s="1"/>
      <c r="K243" s="57"/>
      <c r="L243" s="57"/>
      <c r="M243" s="57"/>
      <c r="N243" s="57"/>
      <c r="O243" s="57"/>
      <c r="P243" s="57"/>
      <c r="Q243" s="57"/>
      <c r="R243" s="57"/>
      <c r="S243" s="57"/>
    </row>
    <row r="244" spans="2:19">
      <c r="B244" s="1"/>
      <c r="C244" s="57"/>
      <c r="D244" s="57"/>
      <c r="E244" s="57"/>
      <c r="F244" s="57"/>
      <c r="G244" s="57"/>
      <c r="H244" s="57"/>
      <c r="J244" s="1"/>
      <c r="K244" s="57"/>
      <c r="L244" s="57"/>
      <c r="M244" s="57"/>
      <c r="N244" s="57"/>
      <c r="O244" s="57"/>
      <c r="P244" s="57"/>
      <c r="Q244" s="57"/>
      <c r="R244" s="57"/>
      <c r="S244" s="57"/>
    </row>
    <row r="245" spans="2:19">
      <c r="B245" s="1"/>
      <c r="C245" s="57"/>
      <c r="D245" s="57"/>
      <c r="E245" s="57"/>
      <c r="F245" s="57"/>
      <c r="G245" s="57"/>
      <c r="H245" s="57"/>
      <c r="J245" s="1"/>
      <c r="K245" s="57"/>
      <c r="L245" s="57"/>
      <c r="M245" s="57"/>
      <c r="N245" s="57"/>
      <c r="O245" s="57"/>
      <c r="P245" s="57"/>
      <c r="Q245" s="57"/>
      <c r="R245" s="57"/>
      <c r="S245" s="57"/>
    </row>
    <row r="246" spans="2:19">
      <c r="B246" s="1"/>
      <c r="C246" s="57"/>
      <c r="D246" s="57"/>
      <c r="E246" s="57"/>
      <c r="F246" s="57"/>
      <c r="G246" s="57"/>
      <c r="H246" s="57"/>
      <c r="J246" s="1"/>
      <c r="K246" s="57"/>
      <c r="L246" s="57"/>
      <c r="M246" s="57"/>
      <c r="N246" s="57"/>
      <c r="O246" s="57"/>
      <c r="P246" s="57"/>
      <c r="Q246" s="57"/>
      <c r="R246" s="57"/>
      <c r="S246" s="57"/>
    </row>
    <row r="247" spans="2:19">
      <c r="B247" s="1"/>
      <c r="C247" s="57"/>
      <c r="D247" s="57"/>
      <c r="E247" s="57"/>
      <c r="F247" s="57"/>
      <c r="G247" s="57"/>
      <c r="H247" s="57"/>
      <c r="J247" s="1"/>
      <c r="K247" s="57"/>
      <c r="L247" s="57"/>
      <c r="M247" s="57"/>
      <c r="N247" s="57"/>
      <c r="O247" s="57"/>
      <c r="P247" s="57"/>
      <c r="Q247" s="57"/>
      <c r="R247" s="57"/>
      <c r="S247" s="57"/>
    </row>
    <row r="248" spans="2:19">
      <c r="B248" s="1"/>
      <c r="C248" s="57"/>
      <c r="D248" s="57"/>
      <c r="E248" s="57"/>
      <c r="F248" s="57"/>
      <c r="G248" s="57"/>
      <c r="H248" s="57"/>
      <c r="J248" s="1"/>
      <c r="K248" s="57"/>
      <c r="L248" s="57"/>
      <c r="M248" s="57"/>
      <c r="N248" s="57"/>
      <c r="O248" s="57"/>
      <c r="P248" s="57"/>
      <c r="Q248" s="57"/>
      <c r="R248" s="57"/>
      <c r="S248" s="57"/>
    </row>
    <row r="249" spans="2:19">
      <c r="B249" s="1"/>
      <c r="C249" s="57"/>
      <c r="D249" s="57"/>
      <c r="E249" s="57"/>
      <c r="F249" s="57"/>
      <c r="G249" s="57"/>
      <c r="H249" s="57"/>
      <c r="J249" s="1"/>
      <c r="K249" s="57"/>
      <c r="L249" s="57"/>
      <c r="M249" s="57"/>
      <c r="N249" s="57"/>
      <c r="O249" s="57"/>
      <c r="P249" s="57"/>
      <c r="Q249" s="57"/>
      <c r="R249" s="57"/>
      <c r="S249" s="57"/>
    </row>
    <row r="250" spans="2:19">
      <c r="B250" s="1"/>
      <c r="C250" s="57"/>
      <c r="D250" s="57"/>
      <c r="E250" s="57"/>
      <c r="F250" s="57"/>
      <c r="G250" s="57"/>
      <c r="H250" s="57"/>
      <c r="J250" s="1"/>
      <c r="K250" s="57"/>
      <c r="L250" s="57"/>
      <c r="M250" s="57"/>
      <c r="N250" s="57"/>
      <c r="O250" s="57"/>
      <c r="P250" s="57"/>
      <c r="Q250" s="57"/>
      <c r="R250" s="57"/>
      <c r="S250" s="57"/>
    </row>
    <row r="251" spans="2:19">
      <c r="B251" s="1"/>
      <c r="C251" s="57"/>
      <c r="D251" s="57"/>
      <c r="E251" s="57"/>
      <c r="F251" s="57"/>
      <c r="G251" s="57"/>
      <c r="H251" s="57"/>
      <c r="J251" s="1"/>
      <c r="K251" s="57"/>
      <c r="L251" s="57"/>
      <c r="M251" s="57"/>
      <c r="N251" s="57"/>
      <c r="O251" s="57"/>
      <c r="P251" s="57"/>
      <c r="Q251" s="57"/>
      <c r="R251" s="57"/>
      <c r="S251" s="57"/>
    </row>
    <row r="252" spans="2:19">
      <c r="B252" s="1"/>
      <c r="C252" s="57"/>
      <c r="D252" s="57"/>
      <c r="E252" s="57"/>
      <c r="F252" s="57"/>
      <c r="G252" s="57"/>
      <c r="H252" s="57"/>
      <c r="J252" s="1"/>
      <c r="K252" s="57"/>
      <c r="L252" s="57"/>
      <c r="M252" s="57"/>
      <c r="N252" s="57"/>
      <c r="O252" s="57"/>
      <c r="P252" s="57"/>
      <c r="Q252" s="57"/>
      <c r="R252" s="57"/>
      <c r="S252" s="57"/>
    </row>
    <row r="253" spans="2:19">
      <c r="B253" s="1"/>
      <c r="C253" s="57"/>
      <c r="D253" s="57"/>
      <c r="E253" s="57"/>
      <c r="F253" s="57"/>
      <c r="G253" s="57"/>
      <c r="H253" s="57"/>
      <c r="J253" s="1"/>
      <c r="K253" s="57"/>
      <c r="L253" s="57"/>
      <c r="M253" s="57"/>
      <c r="N253" s="57"/>
      <c r="O253" s="57"/>
      <c r="P253" s="57"/>
      <c r="Q253" s="57"/>
      <c r="R253" s="57"/>
      <c r="S253" s="57"/>
    </row>
    <row r="254" spans="2:19">
      <c r="B254" s="1"/>
      <c r="C254" s="57"/>
      <c r="D254" s="57"/>
      <c r="E254" s="57"/>
      <c r="F254" s="57"/>
      <c r="G254" s="57"/>
      <c r="H254" s="57"/>
      <c r="J254" s="1"/>
      <c r="K254" s="57"/>
      <c r="L254" s="57"/>
      <c r="M254" s="57"/>
      <c r="N254" s="57"/>
      <c r="O254" s="57"/>
      <c r="P254" s="57"/>
      <c r="Q254" s="57"/>
      <c r="R254" s="57"/>
      <c r="S254" s="57"/>
    </row>
    <row r="255" spans="2:19">
      <c r="B255" s="1"/>
      <c r="C255" s="57"/>
      <c r="D255" s="57"/>
      <c r="E255" s="57"/>
      <c r="F255" s="57"/>
      <c r="G255" s="57"/>
      <c r="H255" s="57"/>
      <c r="J255" s="1"/>
      <c r="K255" s="57"/>
      <c r="L255" s="57"/>
      <c r="M255" s="57"/>
      <c r="N255" s="57"/>
      <c r="O255" s="57"/>
      <c r="P255" s="57"/>
      <c r="Q255" s="57"/>
      <c r="R255" s="57"/>
      <c r="S255" s="57"/>
    </row>
    <row r="256" spans="2:19">
      <c r="B256" s="1"/>
      <c r="C256" s="57"/>
      <c r="D256" s="57"/>
      <c r="E256" s="57"/>
      <c r="F256" s="57"/>
      <c r="G256" s="57"/>
      <c r="H256" s="57"/>
      <c r="J256" s="1"/>
      <c r="K256" s="57"/>
      <c r="L256" s="57"/>
      <c r="M256" s="57"/>
      <c r="N256" s="57"/>
      <c r="O256" s="57"/>
      <c r="P256" s="57"/>
      <c r="Q256" s="57"/>
      <c r="R256" s="57"/>
      <c r="S256" s="57"/>
    </row>
    <row r="257" spans="2:19">
      <c r="B257" s="1"/>
      <c r="C257" s="57"/>
      <c r="D257" s="57"/>
      <c r="E257" s="57"/>
      <c r="F257" s="57"/>
      <c r="G257" s="57"/>
      <c r="H257" s="57"/>
      <c r="J257" s="1"/>
      <c r="K257" s="57"/>
      <c r="L257" s="57"/>
      <c r="M257" s="57"/>
      <c r="N257" s="57"/>
      <c r="O257" s="57"/>
      <c r="P257" s="57"/>
      <c r="Q257" s="57"/>
      <c r="R257" s="57"/>
      <c r="S257" s="57"/>
    </row>
    <row r="258" spans="2:19">
      <c r="B258" s="1"/>
      <c r="C258" s="57"/>
      <c r="D258" s="57"/>
      <c r="E258" s="57"/>
      <c r="F258" s="57"/>
      <c r="G258" s="57"/>
      <c r="H258" s="57"/>
      <c r="J258" s="1"/>
      <c r="K258" s="57"/>
      <c r="L258" s="57"/>
      <c r="M258" s="57"/>
      <c r="N258" s="57"/>
      <c r="O258" s="57"/>
      <c r="P258" s="57"/>
      <c r="Q258" s="57"/>
      <c r="R258" s="57"/>
      <c r="S258" s="57"/>
    </row>
    <row r="259" spans="2:19">
      <c r="B259" s="1"/>
      <c r="C259" s="57"/>
      <c r="D259" s="57"/>
      <c r="E259" s="57"/>
      <c r="F259" s="57"/>
      <c r="G259" s="57"/>
      <c r="H259" s="57"/>
      <c r="J259" s="1"/>
      <c r="K259" s="57"/>
      <c r="L259" s="57"/>
      <c r="M259" s="57"/>
      <c r="N259" s="57"/>
      <c r="O259" s="57"/>
      <c r="P259" s="57"/>
      <c r="Q259" s="57"/>
      <c r="R259" s="57"/>
      <c r="S259" s="57"/>
    </row>
    <row r="260" spans="2:19">
      <c r="B260" s="1"/>
      <c r="C260" s="57"/>
      <c r="D260" s="57"/>
      <c r="E260" s="57"/>
      <c r="F260" s="57"/>
      <c r="G260" s="57"/>
      <c r="H260" s="57"/>
      <c r="J260" s="1"/>
      <c r="K260" s="57"/>
      <c r="L260" s="57"/>
      <c r="M260" s="57"/>
      <c r="N260" s="57"/>
      <c r="O260" s="57"/>
      <c r="P260" s="57"/>
      <c r="Q260" s="57"/>
      <c r="R260" s="57"/>
      <c r="S260" s="57"/>
    </row>
    <row r="261" spans="2:19">
      <c r="B261" s="1"/>
      <c r="C261" s="57"/>
      <c r="D261" s="57"/>
      <c r="E261" s="57"/>
      <c r="F261" s="57"/>
      <c r="G261" s="57"/>
      <c r="H261" s="57"/>
      <c r="J261" s="1"/>
      <c r="K261" s="57"/>
      <c r="L261" s="57"/>
      <c r="M261" s="57"/>
      <c r="N261" s="57"/>
      <c r="O261" s="57"/>
      <c r="P261" s="57"/>
      <c r="Q261" s="57"/>
      <c r="R261" s="57"/>
      <c r="S261" s="57"/>
    </row>
    <row r="262" spans="2:19">
      <c r="B262" s="1"/>
      <c r="C262" s="57"/>
      <c r="D262" s="57"/>
      <c r="E262" s="57"/>
      <c r="F262" s="57"/>
      <c r="G262" s="57"/>
      <c r="H262" s="57"/>
      <c r="J262" s="1"/>
      <c r="K262" s="57"/>
      <c r="L262" s="57"/>
      <c r="M262" s="57"/>
      <c r="N262" s="57"/>
      <c r="O262" s="57"/>
      <c r="P262" s="57"/>
      <c r="Q262" s="57"/>
      <c r="R262" s="57"/>
      <c r="S262" s="57"/>
    </row>
    <row r="263" spans="2:19">
      <c r="B263" s="1"/>
      <c r="C263" s="57"/>
      <c r="D263" s="57"/>
      <c r="E263" s="57"/>
      <c r="F263" s="57"/>
      <c r="G263" s="57"/>
      <c r="H263" s="57"/>
      <c r="J263" s="1"/>
      <c r="K263" s="57"/>
      <c r="L263" s="57"/>
      <c r="M263" s="57"/>
      <c r="N263" s="57"/>
      <c r="O263" s="57"/>
      <c r="P263" s="57"/>
      <c r="Q263" s="57"/>
      <c r="R263" s="57"/>
      <c r="S263" s="57"/>
    </row>
    <row r="264" spans="2:19">
      <c r="B264" s="1"/>
      <c r="C264" s="57"/>
      <c r="D264" s="57"/>
      <c r="E264" s="57"/>
      <c r="F264" s="57"/>
      <c r="G264" s="57"/>
      <c r="H264" s="57"/>
      <c r="J264" s="1"/>
      <c r="K264" s="57"/>
      <c r="L264" s="57"/>
      <c r="M264" s="57"/>
      <c r="N264" s="57"/>
      <c r="O264" s="57"/>
      <c r="P264" s="57"/>
      <c r="Q264" s="57"/>
      <c r="R264" s="57"/>
      <c r="S264" s="57"/>
    </row>
    <row r="265" spans="2:19">
      <c r="B265" s="1"/>
      <c r="C265" s="57"/>
      <c r="D265" s="57"/>
      <c r="E265" s="57"/>
      <c r="F265" s="57"/>
      <c r="G265" s="57"/>
      <c r="H265" s="57"/>
      <c r="J265" s="1"/>
      <c r="K265" s="57"/>
      <c r="L265" s="57"/>
      <c r="M265" s="57"/>
      <c r="N265" s="57"/>
      <c r="O265" s="57"/>
      <c r="P265" s="57"/>
      <c r="Q265" s="57"/>
      <c r="R265" s="57"/>
      <c r="S265" s="57"/>
    </row>
    <row r="266" spans="2:19">
      <c r="B266" s="1"/>
      <c r="C266" s="57"/>
      <c r="D266" s="57"/>
      <c r="E266" s="57"/>
      <c r="F266" s="57"/>
      <c r="G266" s="57"/>
      <c r="H266" s="57"/>
      <c r="J266" s="1"/>
      <c r="K266" s="57"/>
      <c r="L266" s="57"/>
      <c r="M266" s="57"/>
      <c r="N266" s="57"/>
      <c r="O266" s="57"/>
      <c r="P266" s="57"/>
      <c r="Q266" s="57"/>
      <c r="R266" s="57"/>
      <c r="S266" s="57"/>
    </row>
    <row r="267" spans="2:19">
      <c r="B267" s="1"/>
      <c r="C267" s="57"/>
      <c r="D267" s="57"/>
      <c r="E267" s="57"/>
      <c r="F267" s="57"/>
      <c r="G267" s="57"/>
      <c r="H267" s="57"/>
      <c r="J267" s="1"/>
      <c r="K267" s="57"/>
      <c r="L267" s="57"/>
      <c r="M267" s="57"/>
      <c r="N267" s="57"/>
      <c r="O267" s="57"/>
      <c r="P267" s="57"/>
      <c r="Q267" s="57"/>
      <c r="R267" s="57"/>
      <c r="S267" s="57"/>
    </row>
    <row r="268" spans="2:19">
      <c r="B268" s="1"/>
      <c r="C268" s="57"/>
      <c r="D268" s="57"/>
      <c r="E268" s="57"/>
      <c r="F268" s="57"/>
      <c r="G268" s="57"/>
      <c r="H268" s="57"/>
      <c r="J268" s="1"/>
      <c r="K268" s="57"/>
      <c r="L268" s="57"/>
      <c r="M268" s="57"/>
      <c r="N268" s="57"/>
      <c r="O268" s="57"/>
      <c r="P268" s="57"/>
      <c r="Q268" s="57"/>
      <c r="R268" s="57"/>
      <c r="S268" s="57"/>
    </row>
    <row r="269" spans="2:19">
      <c r="B269" s="1"/>
      <c r="C269" s="57"/>
      <c r="D269" s="57"/>
      <c r="E269" s="57"/>
      <c r="F269" s="57"/>
      <c r="G269" s="57"/>
      <c r="H269" s="57"/>
      <c r="J269" s="1"/>
      <c r="K269" s="57"/>
      <c r="L269" s="57"/>
      <c r="M269" s="57"/>
      <c r="N269" s="57"/>
      <c r="O269" s="57"/>
      <c r="P269" s="57"/>
      <c r="Q269" s="57"/>
      <c r="R269" s="57"/>
      <c r="S269" s="57"/>
    </row>
    <row r="270" spans="2:19">
      <c r="B270" s="1"/>
      <c r="C270" s="57"/>
      <c r="D270" s="57"/>
      <c r="E270" s="57"/>
      <c r="F270" s="57"/>
      <c r="G270" s="57"/>
      <c r="H270" s="57"/>
      <c r="J270" s="1"/>
      <c r="K270" s="57"/>
      <c r="L270" s="57"/>
      <c r="M270" s="57"/>
      <c r="N270" s="57"/>
      <c r="O270" s="57"/>
      <c r="P270" s="57"/>
      <c r="Q270" s="57"/>
      <c r="R270" s="57"/>
      <c r="S270" s="57"/>
    </row>
    <row r="271" spans="2:19">
      <c r="B271" s="1"/>
      <c r="C271" s="57"/>
      <c r="D271" s="57"/>
      <c r="E271" s="57"/>
      <c r="F271" s="57"/>
      <c r="G271" s="57"/>
      <c r="H271" s="57"/>
      <c r="J271" s="1"/>
      <c r="K271" s="57"/>
      <c r="L271" s="57"/>
      <c r="M271" s="57"/>
      <c r="N271" s="57"/>
      <c r="O271" s="57"/>
      <c r="P271" s="57"/>
      <c r="Q271" s="57"/>
      <c r="R271" s="57"/>
      <c r="S271" s="57"/>
    </row>
    <row r="272" spans="2:19">
      <c r="B272" s="1"/>
      <c r="C272" s="57"/>
      <c r="D272" s="57"/>
      <c r="E272" s="57"/>
      <c r="F272" s="57"/>
      <c r="G272" s="57"/>
      <c r="H272" s="57"/>
      <c r="J272" s="1"/>
      <c r="K272" s="57"/>
      <c r="L272" s="57"/>
      <c r="M272" s="57"/>
      <c r="N272" s="57"/>
      <c r="O272" s="57"/>
      <c r="P272" s="57"/>
      <c r="Q272" s="57"/>
      <c r="R272" s="57"/>
      <c r="S272" s="57"/>
    </row>
    <row r="273" spans="2:19">
      <c r="B273" s="1"/>
      <c r="C273" s="57"/>
      <c r="D273" s="57"/>
      <c r="E273" s="57"/>
      <c r="F273" s="57"/>
      <c r="G273" s="57"/>
      <c r="H273" s="57"/>
      <c r="J273" s="1"/>
      <c r="K273" s="57"/>
      <c r="L273" s="57"/>
      <c r="M273" s="57"/>
      <c r="N273" s="57"/>
      <c r="O273" s="57"/>
      <c r="P273" s="57"/>
      <c r="Q273" s="57"/>
      <c r="R273" s="57"/>
      <c r="S273" s="57"/>
    </row>
    <row r="274" spans="2:19">
      <c r="B274" s="1"/>
      <c r="C274" s="57"/>
      <c r="D274" s="57"/>
      <c r="E274" s="57"/>
      <c r="F274" s="57"/>
      <c r="G274" s="57"/>
      <c r="H274" s="57"/>
      <c r="J274" s="1"/>
      <c r="K274" s="57"/>
      <c r="L274" s="57"/>
      <c r="M274" s="57"/>
      <c r="N274" s="57"/>
      <c r="O274" s="57"/>
      <c r="P274" s="57"/>
      <c r="Q274" s="57"/>
      <c r="R274" s="57"/>
      <c r="S274" s="57"/>
    </row>
    <row r="275" spans="2:19">
      <c r="B275" s="1"/>
      <c r="C275" s="57"/>
      <c r="D275" s="57"/>
      <c r="E275" s="57"/>
      <c r="F275" s="57"/>
      <c r="G275" s="57"/>
      <c r="H275" s="57"/>
      <c r="J275" s="1"/>
      <c r="K275" s="57"/>
      <c r="L275" s="57"/>
      <c r="M275" s="57"/>
      <c r="N275" s="57"/>
      <c r="O275" s="57"/>
      <c r="P275" s="57"/>
      <c r="Q275" s="57"/>
      <c r="R275" s="57"/>
      <c r="S275" s="57"/>
    </row>
    <row r="276" spans="2:19">
      <c r="B276" s="1"/>
      <c r="C276" s="57"/>
      <c r="D276" s="57"/>
      <c r="E276" s="57"/>
      <c r="F276" s="57"/>
      <c r="G276" s="57"/>
      <c r="H276" s="57"/>
      <c r="J276" s="1"/>
      <c r="K276" s="57"/>
      <c r="L276" s="57"/>
      <c r="M276" s="57"/>
      <c r="N276" s="57"/>
      <c r="O276" s="57"/>
      <c r="P276" s="57"/>
      <c r="Q276" s="57"/>
      <c r="R276" s="57"/>
      <c r="S276" s="57"/>
    </row>
    <row r="277" spans="2:19">
      <c r="B277" s="1"/>
      <c r="C277" s="57"/>
      <c r="D277" s="57"/>
      <c r="E277" s="57"/>
      <c r="F277" s="57"/>
      <c r="G277" s="57"/>
      <c r="H277" s="57"/>
      <c r="J277" s="1"/>
      <c r="K277" s="57"/>
      <c r="L277" s="57"/>
      <c r="M277" s="57"/>
      <c r="N277" s="57"/>
      <c r="O277" s="57"/>
      <c r="P277" s="57"/>
      <c r="Q277" s="57"/>
      <c r="R277" s="57"/>
      <c r="S277" s="57"/>
    </row>
    <row r="278" spans="2:19">
      <c r="B278" s="1"/>
      <c r="C278" s="57"/>
      <c r="D278" s="57"/>
      <c r="E278" s="57"/>
      <c r="F278" s="57"/>
      <c r="G278" s="57"/>
      <c r="H278" s="57"/>
      <c r="J278" s="1"/>
      <c r="K278" s="57"/>
      <c r="L278" s="57"/>
      <c r="M278" s="57"/>
      <c r="N278" s="57"/>
      <c r="O278" s="57"/>
      <c r="P278" s="57"/>
      <c r="Q278" s="57"/>
      <c r="R278" s="57"/>
      <c r="S278" s="57"/>
    </row>
    <row r="279" spans="2:19">
      <c r="B279" s="1"/>
      <c r="C279" s="57"/>
      <c r="D279" s="57"/>
      <c r="E279" s="57"/>
      <c r="F279" s="57"/>
      <c r="G279" s="57"/>
      <c r="H279" s="57"/>
      <c r="J279" s="1"/>
      <c r="K279" s="57"/>
      <c r="L279" s="57"/>
      <c r="M279" s="57"/>
      <c r="N279" s="57"/>
      <c r="O279" s="57"/>
      <c r="P279" s="57"/>
      <c r="Q279" s="57"/>
      <c r="R279" s="57"/>
      <c r="S279" s="57"/>
    </row>
    <row r="280" spans="2:19">
      <c r="B280" s="1"/>
      <c r="C280" s="57"/>
      <c r="D280" s="57"/>
      <c r="E280" s="57"/>
      <c r="F280" s="57"/>
      <c r="G280" s="57"/>
      <c r="H280" s="57"/>
      <c r="J280" s="1"/>
      <c r="K280" s="57"/>
      <c r="L280" s="57"/>
      <c r="M280" s="57"/>
      <c r="N280" s="57"/>
      <c r="O280" s="57"/>
      <c r="P280" s="57"/>
      <c r="Q280" s="57"/>
      <c r="R280" s="57"/>
      <c r="S280" s="57"/>
    </row>
    <row r="281" spans="2:19">
      <c r="B281" s="1"/>
      <c r="C281" s="57"/>
      <c r="D281" s="57"/>
      <c r="E281" s="57"/>
      <c r="F281" s="57"/>
      <c r="G281" s="57"/>
      <c r="H281" s="57"/>
      <c r="J281" s="1"/>
      <c r="K281" s="57"/>
      <c r="L281" s="57"/>
      <c r="M281" s="57"/>
      <c r="N281" s="57"/>
      <c r="O281" s="57"/>
      <c r="P281" s="57"/>
      <c r="Q281" s="57"/>
      <c r="R281" s="57"/>
      <c r="S281" s="57"/>
    </row>
    <row r="282" spans="2:19">
      <c r="B282" s="1"/>
      <c r="C282" s="57"/>
      <c r="D282" s="57"/>
      <c r="E282" s="57"/>
      <c r="F282" s="57"/>
      <c r="G282" s="57"/>
      <c r="H282" s="57"/>
      <c r="J282" s="1"/>
      <c r="K282" s="57"/>
      <c r="L282" s="57"/>
      <c r="M282" s="57"/>
      <c r="N282" s="57"/>
      <c r="O282" s="57"/>
      <c r="P282" s="57"/>
      <c r="Q282" s="57"/>
      <c r="R282" s="57"/>
      <c r="S282" s="57"/>
    </row>
    <row r="283" spans="2:19">
      <c r="B283" s="1"/>
      <c r="C283" s="57"/>
      <c r="D283" s="57"/>
      <c r="E283" s="57"/>
      <c r="F283" s="57"/>
      <c r="G283" s="57"/>
      <c r="H283" s="57"/>
      <c r="J283" s="1"/>
      <c r="K283" s="57"/>
      <c r="L283" s="57"/>
      <c r="M283" s="57"/>
      <c r="N283" s="57"/>
      <c r="O283" s="57"/>
      <c r="P283" s="57"/>
      <c r="Q283" s="57"/>
      <c r="R283" s="57"/>
      <c r="S283" s="57"/>
    </row>
    <row r="284" spans="2:19">
      <c r="B284" s="1"/>
      <c r="C284" s="57"/>
      <c r="D284" s="57"/>
      <c r="E284" s="57"/>
      <c r="F284" s="57"/>
      <c r="G284" s="57"/>
      <c r="H284" s="57"/>
      <c r="J284" s="1"/>
      <c r="K284" s="57"/>
      <c r="L284" s="57"/>
      <c r="M284" s="57"/>
      <c r="N284" s="57"/>
      <c r="O284" s="57"/>
      <c r="P284" s="57"/>
      <c r="Q284" s="57"/>
      <c r="R284" s="57"/>
      <c r="S284" s="57"/>
    </row>
    <row r="285" spans="2:19">
      <c r="B285" s="1"/>
      <c r="C285" s="57"/>
      <c r="D285" s="57"/>
      <c r="E285" s="57"/>
      <c r="F285" s="57"/>
      <c r="G285" s="57"/>
      <c r="H285" s="57"/>
      <c r="J285" s="1"/>
      <c r="K285" s="57"/>
      <c r="L285" s="57"/>
      <c r="M285" s="57"/>
      <c r="N285" s="57"/>
      <c r="O285" s="57"/>
      <c r="P285" s="57"/>
      <c r="Q285" s="57"/>
      <c r="R285" s="57"/>
      <c r="S285" s="57"/>
    </row>
    <row r="286" spans="2:19">
      <c r="B286" s="1"/>
      <c r="C286" s="57"/>
      <c r="D286" s="57"/>
      <c r="E286" s="57"/>
      <c r="F286" s="57"/>
      <c r="G286" s="57"/>
      <c r="H286" s="57"/>
      <c r="J286" s="1"/>
      <c r="K286" s="57"/>
      <c r="L286" s="57"/>
      <c r="M286" s="57"/>
      <c r="N286" s="57"/>
      <c r="O286" s="57"/>
      <c r="P286" s="57"/>
      <c r="Q286" s="57"/>
      <c r="R286" s="57"/>
      <c r="S286" s="57"/>
    </row>
    <row r="287" spans="2:19">
      <c r="B287" s="1"/>
      <c r="C287" s="57"/>
      <c r="D287" s="57"/>
      <c r="E287" s="57"/>
      <c r="F287" s="57"/>
      <c r="G287" s="57"/>
      <c r="H287" s="57"/>
      <c r="J287" s="1"/>
      <c r="K287" s="57"/>
      <c r="L287" s="57"/>
      <c r="M287" s="57"/>
      <c r="N287" s="57"/>
      <c r="O287" s="57"/>
      <c r="P287" s="57"/>
      <c r="Q287" s="57"/>
      <c r="R287" s="57"/>
      <c r="S287" s="57"/>
    </row>
    <row r="288" spans="2:19">
      <c r="B288" s="1"/>
      <c r="C288" s="57"/>
      <c r="D288" s="57"/>
      <c r="E288" s="57"/>
      <c r="F288" s="57"/>
      <c r="G288" s="57"/>
      <c r="H288" s="57"/>
      <c r="J288" s="1"/>
      <c r="K288" s="57"/>
      <c r="L288" s="57"/>
      <c r="M288" s="57"/>
      <c r="N288" s="57"/>
      <c r="O288" s="57"/>
      <c r="P288" s="57"/>
      <c r="Q288" s="57"/>
      <c r="R288" s="57"/>
      <c r="S288" s="57"/>
    </row>
    <row r="289" spans="2:19">
      <c r="B289" s="1"/>
      <c r="C289" s="57"/>
      <c r="D289" s="57"/>
      <c r="E289" s="57"/>
      <c r="F289" s="57"/>
      <c r="G289" s="57"/>
      <c r="H289" s="57"/>
      <c r="J289" s="1"/>
      <c r="K289" s="57"/>
      <c r="L289" s="57"/>
      <c r="M289" s="57"/>
      <c r="N289" s="57"/>
      <c r="O289" s="57"/>
      <c r="P289" s="57"/>
      <c r="Q289" s="57"/>
      <c r="R289" s="57"/>
      <c r="S289" s="57"/>
    </row>
    <row r="290" spans="2:19">
      <c r="B290" s="1"/>
      <c r="C290" s="57"/>
      <c r="D290" s="57"/>
      <c r="E290" s="57"/>
      <c r="F290" s="57"/>
      <c r="G290" s="57"/>
      <c r="H290" s="57"/>
      <c r="J290" s="1"/>
      <c r="K290" s="57"/>
      <c r="L290" s="57"/>
      <c r="M290" s="57"/>
      <c r="N290" s="57"/>
      <c r="O290" s="57"/>
      <c r="P290" s="57"/>
      <c r="Q290" s="57"/>
      <c r="R290" s="57"/>
      <c r="S290" s="57"/>
    </row>
    <row r="291" spans="2:19">
      <c r="B291" s="1"/>
      <c r="C291" s="57"/>
      <c r="D291" s="57"/>
      <c r="E291" s="57"/>
      <c r="F291" s="57"/>
      <c r="G291" s="57"/>
      <c r="H291" s="57"/>
      <c r="J291" s="1"/>
      <c r="K291" s="57"/>
      <c r="L291" s="57"/>
      <c r="M291" s="57"/>
      <c r="N291" s="57"/>
      <c r="O291" s="57"/>
      <c r="P291" s="57"/>
      <c r="Q291" s="57"/>
      <c r="R291" s="57"/>
      <c r="S291" s="57"/>
    </row>
    <row r="292" spans="2:19">
      <c r="B292" s="1"/>
      <c r="C292" s="57"/>
      <c r="D292" s="57"/>
      <c r="E292" s="57"/>
      <c r="F292" s="57"/>
      <c r="G292" s="57"/>
      <c r="H292" s="57"/>
      <c r="J292" s="1"/>
      <c r="K292" s="57"/>
      <c r="L292" s="57"/>
      <c r="M292" s="57"/>
      <c r="N292" s="57"/>
      <c r="O292" s="57"/>
      <c r="P292" s="57"/>
      <c r="Q292" s="57"/>
      <c r="R292" s="57"/>
      <c r="S292" s="57"/>
    </row>
    <row r="293" spans="2:19">
      <c r="B293" s="1"/>
      <c r="C293" s="57"/>
      <c r="D293" s="57"/>
      <c r="E293" s="57"/>
      <c r="F293" s="57"/>
      <c r="G293" s="57"/>
      <c r="H293" s="57"/>
      <c r="J293" s="1"/>
      <c r="K293" s="57"/>
      <c r="L293" s="57"/>
      <c r="M293" s="57"/>
      <c r="N293" s="57"/>
      <c r="O293" s="57"/>
      <c r="P293" s="57"/>
      <c r="Q293" s="57"/>
      <c r="R293" s="57"/>
      <c r="S293" s="57"/>
    </row>
    <row r="294" spans="2:19">
      <c r="B294" s="1"/>
      <c r="C294" s="57"/>
      <c r="D294" s="57"/>
      <c r="E294" s="57"/>
      <c r="F294" s="57"/>
      <c r="G294" s="57"/>
      <c r="H294" s="57"/>
      <c r="J294" s="1"/>
      <c r="K294" s="57"/>
      <c r="L294" s="57"/>
      <c r="M294" s="57"/>
      <c r="N294" s="57"/>
      <c r="O294" s="57"/>
      <c r="P294" s="57"/>
      <c r="Q294" s="57"/>
      <c r="R294" s="57"/>
      <c r="S294" s="57"/>
    </row>
    <row r="295" spans="2:19">
      <c r="B295" s="1"/>
      <c r="C295" s="57"/>
      <c r="D295" s="57"/>
      <c r="E295" s="57"/>
      <c r="F295" s="57"/>
      <c r="G295" s="57"/>
      <c r="H295" s="57"/>
      <c r="J295" s="1"/>
      <c r="K295" s="57"/>
      <c r="L295" s="57"/>
      <c r="M295" s="57"/>
      <c r="N295" s="57"/>
      <c r="O295" s="57"/>
      <c r="P295" s="57"/>
      <c r="Q295" s="57"/>
      <c r="R295" s="57"/>
      <c r="S295" s="57"/>
    </row>
    <row r="296" spans="2:19">
      <c r="B296" s="1"/>
      <c r="C296" s="57"/>
      <c r="D296" s="57"/>
      <c r="E296" s="57"/>
      <c r="F296" s="57"/>
      <c r="G296" s="57"/>
      <c r="H296" s="57"/>
      <c r="J296" s="1"/>
      <c r="K296" s="57"/>
      <c r="L296" s="57"/>
      <c r="M296" s="57"/>
      <c r="N296" s="57"/>
      <c r="O296" s="57"/>
      <c r="P296" s="57"/>
      <c r="Q296" s="57"/>
      <c r="R296" s="57"/>
      <c r="S296" s="57"/>
    </row>
    <row r="297" spans="2:19">
      <c r="B297" s="1"/>
      <c r="C297" s="57"/>
      <c r="D297" s="57"/>
      <c r="E297" s="57"/>
      <c r="F297" s="57"/>
      <c r="G297" s="57"/>
      <c r="H297" s="57"/>
      <c r="J297" s="1"/>
      <c r="K297" s="57"/>
      <c r="L297" s="57"/>
      <c r="M297" s="57"/>
      <c r="N297" s="57"/>
      <c r="O297" s="57"/>
      <c r="P297" s="57"/>
      <c r="Q297" s="57"/>
      <c r="R297" s="57"/>
      <c r="S297" s="57"/>
    </row>
    <row r="298" spans="2:19">
      <c r="B298" s="1"/>
      <c r="C298" s="57"/>
      <c r="D298" s="57"/>
      <c r="E298" s="57"/>
      <c r="F298" s="57"/>
      <c r="G298" s="57"/>
      <c r="H298" s="57"/>
      <c r="J298" s="1"/>
      <c r="K298" s="57"/>
      <c r="L298" s="57"/>
      <c r="M298" s="57"/>
      <c r="N298" s="57"/>
      <c r="O298" s="57"/>
      <c r="P298" s="57"/>
      <c r="Q298" s="57"/>
      <c r="R298" s="57"/>
      <c r="S298" s="57"/>
    </row>
    <row r="299" spans="2:19">
      <c r="B299" s="1"/>
      <c r="C299" s="57"/>
      <c r="D299" s="57"/>
      <c r="E299" s="57"/>
      <c r="F299" s="57"/>
      <c r="G299" s="57"/>
      <c r="H299" s="57"/>
      <c r="J299" s="1"/>
      <c r="K299" s="57"/>
      <c r="L299" s="57"/>
      <c r="M299" s="57"/>
      <c r="N299" s="57"/>
      <c r="O299" s="57"/>
      <c r="P299" s="57"/>
      <c r="Q299" s="57"/>
      <c r="R299" s="57"/>
      <c r="S299" s="57"/>
    </row>
    <row r="300" spans="2:19">
      <c r="B300" s="1"/>
      <c r="C300" s="57"/>
      <c r="D300" s="57"/>
      <c r="E300" s="57"/>
      <c r="F300" s="57"/>
      <c r="G300" s="57"/>
      <c r="H300" s="57"/>
      <c r="J300" s="1"/>
      <c r="K300" s="57"/>
      <c r="L300" s="57"/>
      <c r="M300" s="57"/>
      <c r="N300" s="57"/>
      <c r="O300" s="57"/>
      <c r="P300" s="57"/>
      <c r="Q300" s="57"/>
      <c r="R300" s="57"/>
      <c r="S300" s="57"/>
    </row>
    <row r="301" spans="2:19">
      <c r="B301" s="1"/>
      <c r="C301" s="57"/>
      <c r="D301" s="57"/>
      <c r="E301" s="57"/>
      <c r="F301" s="57"/>
      <c r="G301" s="57"/>
      <c r="H301" s="57"/>
      <c r="J301" s="1"/>
      <c r="K301" s="57"/>
      <c r="L301" s="57"/>
      <c r="M301" s="57"/>
      <c r="N301" s="57"/>
      <c r="O301" s="57"/>
      <c r="P301" s="57"/>
      <c r="Q301" s="57"/>
      <c r="R301" s="57"/>
      <c r="S301" s="57"/>
    </row>
    <row r="302" spans="2:19">
      <c r="B302" s="1"/>
      <c r="C302" s="57"/>
      <c r="D302" s="57"/>
      <c r="E302" s="57"/>
      <c r="F302" s="57"/>
      <c r="G302" s="57"/>
      <c r="H302" s="57"/>
      <c r="J302" s="1"/>
      <c r="K302" s="57"/>
      <c r="L302" s="57"/>
      <c r="M302" s="57"/>
      <c r="N302" s="57"/>
      <c r="O302" s="57"/>
      <c r="P302" s="57"/>
      <c r="Q302" s="57"/>
      <c r="R302" s="57"/>
      <c r="S302" s="57"/>
    </row>
    <row r="303" spans="2:19">
      <c r="B303" s="1"/>
      <c r="C303" s="57"/>
      <c r="D303" s="57"/>
      <c r="E303" s="57"/>
      <c r="F303" s="57"/>
      <c r="G303" s="57"/>
      <c r="H303" s="57"/>
      <c r="J303" s="1"/>
      <c r="K303" s="57"/>
      <c r="L303" s="57"/>
      <c r="M303" s="57"/>
      <c r="N303" s="57"/>
      <c r="O303" s="57"/>
      <c r="P303" s="57"/>
      <c r="Q303" s="57"/>
      <c r="R303" s="57"/>
      <c r="S303" s="57"/>
    </row>
    <row r="304" spans="2:19">
      <c r="B304" s="1"/>
      <c r="C304" s="57"/>
      <c r="D304" s="57"/>
      <c r="E304" s="57"/>
      <c r="F304" s="57"/>
      <c r="G304" s="57"/>
      <c r="H304" s="57"/>
      <c r="J304" s="1"/>
      <c r="K304" s="57"/>
      <c r="L304" s="57"/>
      <c r="M304" s="57"/>
      <c r="N304" s="57"/>
      <c r="O304" s="57"/>
      <c r="P304" s="57"/>
      <c r="Q304" s="57"/>
      <c r="R304" s="57"/>
      <c r="S304" s="57"/>
    </row>
    <row r="305" spans="2:19">
      <c r="B305" s="1"/>
      <c r="C305" s="57"/>
      <c r="D305" s="57"/>
      <c r="E305" s="57"/>
      <c r="F305" s="57"/>
      <c r="G305" s="57"/>
      <c r="H305" s="57"/>
      <c r="J305" s="1"/>
      <c r="K305" s="57"/>
      <c r="L305" s="57"/>
      <c r="M305" s="57"/>
      <c r="N305" s="57"/>
      <c r="O305" s="57"/>
      <c r="P305" s="57"/>
      <c r="Q305" s="57"/>
      <c r="R305" s="57"/>
      <c r="S305" s="57"/>
    </row>
    <row r="306" spans="2:19">
      <c r="B306" s="1"/>
      <c r="C306" s="57"/>
      <c r="D306" s="57"/>
      <c r="E306" s="57"/>
      <c r="F306" s="57"/>
      <c r="G306" s="57"/>
      <c r="H306" s="57"/>
      <c r="J306" s="1"/>
      <c r="K306" s="57"/>
      <c r="L306" s="57"/>
      <c r="M306" s="57"/>
      <c r="N306" s="57"/>
      <c r="O306" s="57"/>
      <c r="P306" s="57"/>
      <c r="Q306" s="57"/>
      <c r="R306" s="57"/>
      <c r="S306" s="57"/>
    </row>
    <row r="307" spans="2:19">
      <c r="B307" s="1"/>
      <c r="C307" s="57"/>
      <c r="D307" s="57"/>
      <c r="E307" s="57"/>
      <c r="F307" s="57"/>
      <c r="G307" s="57"/>
      <c r="H307" s="57"/>
      <c r="J307" s="1"/>
      <c r="K307" s="57"/>
      <c r="L307" s="57"/>
      <c r="M307" s="57"/>
      <c r="N307" s="57"/>
      <c r="O307" s="57"/>
      <c r="P307" s="57"/>
      <c r="Q307" s="57"/>
      <c r="R307" s="57"/>
      <c r="S307" s="57"/>
    </row>
    <row r="308" spans="2:19">
      <c r="B308" s="1"/>
      <c r="C308" s="57"/>
      <c r="D308" s="57"/>
      <c r="E308" s="57"/>
      <c r="F308" s="57"/>
      <c r="G308" s="57"/>
      <c r="H308" s="57"/>
      <c r="J308" s="1"/>
      <c r="K308" s="57"/>
      <c r="L308" s="57"/>
      <c r="M308" s="57"/>
      <c r="N308" s="57"/>
      <c r="O308" s="57"/>
      <c r="P308" s="57"/>
      <c r="Q308" s="57"/>
      <c r="R308" s="57"/>
      <c r="S308" s="57"/>
    </row>
    <row r="309" spans="2:19">
      <c r="B309" s="1"/>
      <c r="C309" s="57"/>
      <c r="D309" s="57"/>
      <c r="E309" s="57"/>
      <c r="F309" s="57"/>
      <c r="G309" s="57"/>
      <c r="H309" s="57"/>
      <c r="J309" s="1"/>
      <c r="K309" s="57"/>
      <c r="L309" s="57"/>
      <c r="M309" s="57"/>
      <c r="N309" s="57"/>
      <c r="O309" s="57"/>
      <c r="P309" s="57"/>
      <c r="Q309" s="57"/>
      <c r="R309" s="57"/>
      <c r="S309" s="57"/>
    </row>
    <row r="310" spans="2:19">
      <c r="B310" s="1"/>
      <c r="C310" s="57"/>
      <c r="D310" s="57"/>
      <c r="E310" s="57"/>
      <c r="F310" s="57"/>
      <c r="G310" s="57"/>
      <c r="H310" s="57"/>
      <c r="J310" s="1"/>
      <c r="K310" s="57"/>
      <c r="L310" s="57"/>
      <c r="M310" s="57"/>
      <c r="N310" s="57"/>
      <c r="O310" s="57"/>
      <c r="P310" s="57"/>
      <c r="Q310" s="57"/>
      <c r="R310" s="57"/>
      <c r="S310" s="57"/>
    </row>
    <row r="311" spans="2:19">
      <c r="B311" s="1"/>
      <c r="C311" s="57"/>
      <c r="D311" s="57"/>
      <c r="E311" s="57"/>
      <c r="F311" s="57"/>
      <c r="G311" s="57"/>
      <c r="H311" s="57"/>
      <c r="J311" s="1"/>
      <c r="K311" s="57"/>
      <c r="L311" s="57"/>
      <c r="M311" s="57"/>
      <c r="N311" s="57"/>
      <c r="O311" s="57"/>
      <c r="P311" s="57"/>
      <c r="Q311" s="57"/>
      <c r="R311" s="57"/>
      <c r="S311" s="57"/>
    </row>
    <row r="312" spans="2:19">
      <c r="B312" s="1"/>
      <c r="C312" s="57"/>
      <c r="D312" s="57"/>
      <c r="E312" s="57"/>
      <c r="F312" s="57"/>
      <c r="G312" s="57"/>
      <c r="H312" s="57"/>
      <c r="J312" s="1"/>
      <c r="K312" s="57"/>
      <c r="L312" s="57"/>
      <c r="M312" s="57"/>
      <c r="N312" s="57"/>
      <c r="O312" s="57"/>
      <c r="P312" s="57"/>
      <c r="Q312" s="57"/>
      <c r="R312" s="57"/>
      <c r="S312" s="57"/>
    </row>
    <row r="313" spans="2:19">
      <c r="B313" s="1"/>
      <c r="C313" s="57"/>
      <c r="D313" s="57"/>
      <c r="E313" s="57"/>
      <c r="F313" s="57"/>
      <c r="G313" s="57"/>
      <c r="H313" s="57"/>
      <c r="J313" s="1"/>
      <c r="K313" s="57"/>
      <c r="L313" s="57"/>
      <c r="M313" s="57"/>
      <c r="N313" s="57"/>
      <c r="O313" s="57"/>
      <c r="P313" s="57"/>
      <c r="Q313" s="57"/>
      <c r="R313" s="57"/>
      <c r="S313" s="57"/>
    </row>
    <row r="314" spans="2:19">
      <c r="B314" s="1"/>
      <c r="C314" s="57"/>
      <c r="D314" s="57"/>
      <c r="E314" s="57"/>
      <c r="F314" s="57"/>
      <c r="G314" s="57"/>
      <c r="H314" s="57"/>
      <c r="J314" s="1"/>
      <c r="K314" s="57"/>
      <c r="L314" s="57"/>
      <c r="M314" s="57"/>
      <c r="N314" s="57"/>
      <c r="O314" s="57"/>
      <c r="P314" s="57"/>
      <c r="Q314" s="57"/>
      <c r="R314" s="57"/>
      <c r="S314" s="57"/>
    </row>
    <row r="315" spans="2:19">
      <c r="B315" s="1"/>
      <c r="C315" s="57"/>
      <c r="D315" s="57"/>
      <c r="E315" s="57"/>
      <c r="F315" s="57"/>
      <c r="G315" s="57"/>
      <c r="H315" s="57"/>
      <c r="J315" s="1"/>
      <c r="K315" s="57"/>
      <c r="L315" s="57"/>
      <c r="M315" s="57"/>
      <c r="N315" s="57"/>
      <c r="O315" s="57"/>
      <c r="P315" s="57"/>
      <c r="Q315" s="57"/>
      <c r="R315" s="57"/>
      <c r="S315" s="57"/>
    </row>
    <row r="316" spans="2:19">
      <c r="B316" s="1"/>
      <c r="C316" s="57"/>
      <c r="D316" s="57"/>
      <c r="E316" s="57"/>
      <c r="F316" s="57"/>
      <c r="G316" s="57"/>
      <c r="H316" s="57"/>
      <c r="J316" s="1"/>
      <c r="K316" s="57"/>
      <c r="L316" s="57"/>
      <c r="M316" s="57"/>
      <c r="N316" s="57"/>
      <c r="O316" s="57"/>
      <c r="P316" s="57"/>
      <c r="Q316" s="57"/>
      <c r="R316" s="57"/>
      <c r="S316" s="57"/>
    </row>
    <row r="317" spans="2:19">
      <c r="B317" s="1"/>
      <c r="C317" s="57"/>
      <c r="D317" s="57"/>
      <c r="E317" s="57"/>
      <c r="F317" s="57"/>
      <c r="G317" s="57"/>
      <c r="H317" s="57"/>
      <c r="J317" s="1"/>
      <c r="K317" s="57"/>
      <c r="L317" s="57"/>
      <c r="M317" s="57"/>
      <c r="N317" s="57"/>
      <c r="O317" s="57"/>
      <c r="P317" s="57"/>
      <c r="Q317" s="57"/>
      <c r="R317" s="57"/>
      <c r="S317" s="57"/>
    </row>
    <row r="318" spans="2:19">
      <c r="B318" s="1"/>
      <c r="C318" s="57"/>
      <c r="D318" s="57"/>
      <c r="E318" s="57"/>
      <c r="F318" s="57"/>
      <c r="G318" s="57"/>
      <c r="H318" s="57"/>
      <c r="J318" s="1"/>
      <c r="K318" s="57"/>
      <c r="L318" s="57"/>
      <c r="M318" s="57"/>
      <c r="N318" s="57"/>
      <c r="O318" s="57"/>
      <c r="P318" s="57"/>
      <c r="Q318" s="57"/>
      <c r="R318" s="57"/>
      <c r="S318" s="57"/>
    </row>
    <row r="319" spans="2:19">
      <c r="B319" s="1"/>
      <c r="C319" s="57"/>
      <c r="D319" s="57"/>
      <c r="E319" s="57"/>
      <c r="F319" s="57"/>
      <c r="G319" s="57"/>
      <c r="H319" s="57"/>
      <c r="J319" s="1"/>
      <c r="K319" s="57"/>
      <c r="L319" s="57"/>
      <c r="M319" s="57"/>
      <c r="N319" s="57"/>
      <c r="O319" s="57"/>
      <c r="P319" s="57"/>
      <c r="Q319" s="57"/>
      <c r="R319" s="57"/>
      <c r="S319" s="57"/>
    </row>
    <row r="320" spans="2:19">
      <c r="B320" s="1"/>
      <c r="C320" s="57"/>
      <c r="D320" s="57"/>
      <c r="E320" s="57"/>
      <c r="F320" s="57"/>
      <c r="G320" s="57"/>
      <c r="H320" s="57"/>
      <c r="J320" s="1"/>
      <c r="K320" s="57"/>
      <c r="L320" s="57"/>
      <c r="M320" s="57"/>
      <c r="N320" s="57"/>
      <c r="O320" s="57"/>
      <c r="P320" s="57"/>
      <c r="Q320" s="57"/>
      <c r="R320" s="57"/>
      <c r="S320" s="57"/>
    </row>
    <row r="321" spans="2:19">
      <c r="B321" s="1"/>
      <c r="C321" s="57"/>
      <c r="D321" s="57"/>
      <c r="E321" s="57"/>
      <c r="F321" s="57"/>
      <c r="G321" s="57"/>
      <c r="H321" s="57"/>
      <c r="J321" s="1"/>
      <c r="K321" s="57"/>
      <c r="L321" s="57"/>
      <c r="M321" s="57"/>
      <c r="N321" s="57"/>
      <c r="O321" s="57"/>
      <c r="P321" s="57"/>
      <c r="Q321" s="57"/>
      <c r="R321" s="57"/>
      <c r="S321" s="57"/>
    </row>
    <row r="322" spans="2:19">
      <c r="B322" s="1"/>
      <c r="C322" s="57"/>
      <c r="D322" s="57"/>
      <c r="E322" s="57"/>
      <c r="F322" s="57"/>
      <c r="G322" s="57"/>
      <c r="H322" s="57"/>
      <c r="J322" s="1"/>
      <c r="K322" s="57"/>
      <c r="L322" s="57"/>
      <c r="M322" s="57"/>
      <c r="N322" s="57"/>
      <c r="O322" s="57"/>
      <c r="P322" s="57"/>
      <c r="Q322" s="57"/>
      <c r="R322" s="57"/>
      <c r="S322" s="57"/>
    </row>
    <row r="323" spans="2:19">
      <c r="B323" s="1"/>
      <c r="C323" s="57"/>
      <c r="D323" s="57"/>
      <c r="E323" s="57"/>
      <c r="F323" s="57"/>
      <c r="G323" s="57"/>
      <c r="H323" s="57"/>
      <c r="J323" s="1"/>
      <c r="K323" s="57"/>
      <c r="L323" s="57"/>
      <c r="M323" s="57"/>
      <c r="N323" s="57"/>
      <c r="O323" s="57"/>
      <c r="P323" s="57"/>
      <c r="Q323" s="57"/>
      <c r="R323" s="57"/>
      <c r="S323" s="57"/>
    </row>
    <row r="324" spans="2:19">
      <c r="B324" s="1"/>
      <c r="C324" s="57"/>
      <c r="D324" s="57"/>
      <c r="E324" s="57"/>
      <c r="F324" s="57"/>
      <c r="G324" s="57"/>
      <c r="H324" s="57"/>
      <c r="J324" s="1"/>
      <c r="K324" s="57"/>
      <c r="L324" s="57"/>
      <c r="M324" s="57"/>
      <c r="N324" s="57"/>
      <c r="O324" s="57"/>
      <c r="P324" s="57"/>
      <c r="Q324" s="57"/>
      <c r="R324" s="57"/>
      <c r="S324" s="57"/>
    </row>
    <row r="325" spans="2:19">
      <c r="B325" s="1"/>
      <c r="C325" s="57"/>
      <c r="D325" s="57"/>
      <c r="E325" s="57"/>
      <c r="F325" s="57"/>
      <c r="G325" s="57"/>
      <c r="H325" s="57"/>
      <c r="J325" s="1"/>
      <c r="K325" s="57"/>
      <c r="L325" s="57"/>
      <c r="M325" s="57"/>
      <c r="N325" s="57"/>
      <c r="O325" s="57"/>
      <c r="P325" s="57"/>
      <c r="Q325" s="57"/>
      <c r="R325" s="57"/>
      <c r="S325" s="57"/>
    </row>
    <row r="326" spans="2:19">
      <c r="B326" s="1"/>
      <c r="C326" s="57"/>
      <c r="D326" s="57"/>
      <c r="E326" s="57"/>
      <c r="F326" s="57"/>
      <c r="G326" s="57"/>
      <c r="H326" s="57"/>
      <c r="J326" s="1"/>
      <c r="K326" s="57"/>
      <c r="L326" s="57"/>
      <c r="M326" s="57"/>
      <c r="N326" s="57"/>
      <c r="O326" s="57"/>
      <c r="P326" s="57"/>
      <c r="Q326" s="57"/>
      <c r="R326" s="57"/>
      <c r="S326" s="57"/>
    </row>
    <row r="327" spans="2:19">
      <c r="B327" s="1"/>
      <c r="C327" s="57"/>
      <c r="D327" s="57"/>
      <c r="E327" s="57"/>
      <c r="F327" s="57"/>
      <c r="G327" s="57"/>
      <c r="H327" s="57"/>
      <c r="J327" s="1"/>
      <c r="K327" s="57"/>
      <c r="L327" s="57"/>
      <c r="M327" s="57"/>
      <c r="N327" s="57"/>
      <c r="O327" s="57"/>
      <c r="P327" s="57"/>
      <c r="Q327" s="57"/>
      <c r="R327" s="57"/>
      <c r="S327" s="57"/>
    </row>
    <row r="328" spans="2:19">
      <c r="B328" s="1"/>
      <c r="C328" s="57"/>
      <c r="D328" s="57"/>
      <c r="E328" s="57"/>
      <c r="F328" s="57"/>
      <c r="G328" s="57"/>
      <c r="H328" s="57"/>
      <c r="J328" s="1"/>
      <c r="K328" s="57"/>
      <c r="L328" s="57"/>
      <c r="M328" s="57"/>
      <c r="N328" s="57"/>
      <c r="O328" s="57"/>
      <c r="P328" s="57"/>
      <c r="Q328" s="57"/>
      <c r="R328" s="57"/>
      <c r="S328" s="57"/>
    </row>
    <row r="329" spans="2:19">
      <c r="B329" s="1"/>
      <c r="C329" s="57"/>
      <c r="D329" s="57"/>
      <c r="E329" s="57"/>
      <c r="F329" s="57"/>
      <c r="G329" s="57"/>
      <c r="H329" s="57"/>
      <c r="J329" s="1"/>
      <c r="K329" s="57"/>
      <c r="L329" s="57"/>
      <c r="M329" s="57"/>
      <c r="N329" s="57"/>
      <c r="O329" s="57"/>
      <c r="P329" s="57"/>
      <c r="Q329" s="57"/>
      <c r="R329" s="57"/>
      <c r="S329" s="57"/>
    </row>
    <row r="330" spans="2:19">
      <c r="B330" s="1"/>
      <c r="C330" s="57"/>
      <c r="D330" s="57"/>
      <c r="E330" s="57"/>
      <c r="F330" s="57"/>
      <c r="G330" s="57"/>
      <c r="H330" s="57"/>
      <c r="J330" s="1"/>
      <c r="K330" s="57"/>
      <c r="L330" s="57"/>
      <c r="M330" s="57"/>
      <c r="N330" s="57"/>
      <c r="O330" s="57"/>
      <c r="P330" s="57"/>
      <c r="Q330" s="57"/>
      <c r="R330" s="57"/>
      <c r="S330" s="57"/>
    </row>
    <row r="331" spans="2:19">
      <c r="B331" s="1"/>
      <c r="C331" s="57"/>
      <c r="D331" s="57"/>
      <c r="E331" s="57"/>
      <c r="F331" s="57"/>
      <c r="G331" s="57"/>
      <c r="H331" s="57"/>
      <c r="J331" s="1"/>
      <c r="K331" s="57"/>
      <c r="L331" s="57"/>
      <c r="M331" s="57"/>
      <c r="N331" s="57"/>
      <c r="O331" s="57"/>
      <c r="P331" s="57"/>
      <c r="Q331" s="57"/>
      <c r="R331" s="57"/>
      <c r="S331" s="57"/>
    </row>
    <row r="332" spans="2:19">
      <c r="B332" s="1"/>
      <c r="C332" s="57"/>
      <c r="D332" s="57"/>
      <c r="E332" s="57"/>
      <c r="F332" s="57"/>
      <c r="G332" s="57"/>
      <c r="H332" s="57"/>
      <c r="J332" s="1"/>
      <c r="K332" s="57"/>
      <c r="L332" s="57"/>
      <c r="M332" s="57"/>
      <c r="N332" s="57"/>
      <c r="O332" s="57"/>
      <c r="P332" s="57"/>
      <c r="Q332" s="57"/>
      <c r="R332" s="57"/>
      <c r="S332" s="57"/>
    </row>
    <row r="333" spans="2:19">
      <c r="B333" s="1"/>
      <c r="C333" s="57"/>
      <c r="D333" s="57"/>
      <c r="E333" s="57"/>
      <c r="F333" s="57"/>
      <c r="G333" s="57"/>
      <c r="H333" s="57"/>
      <c r="J333" s="1"/>
      <c r="K333" s="57"/>
      <c r="L333" s="57"/>
      <c r="M333" s="57"/>
      <c r="N333" s="57"/>
      <c r="O333" s="57"/>
      <c r="P333" s="57"/>
      <c r="Q333" s="57"/>
      <c r="R333" s="57"/>
      <c r="S333" s="57"/>
    </row>
    <row r="334" spans="2:19">
      <c r="B334" s="1"/>
      <c r="C334" s="57"/>
      <c r="D334" s="57"/>
      <c r="E334" s="57"/>
      <c r="F334" s="57"/>
      <c r="G334" s="57"/>
      <c r="H334" s="57"/>
      <c r="J334" s="1"/>
      <c r="K334" s="57"/>
      <c r="L334" s="57"/>
      <c r="M334" s="57"/>
      <c r="N334" s="57"/>
      <c r="O334" s="57"/>
      <c r="P334" s="57"/>
      <c r="Q334" s="57"/>
      <c r="R334" s="57"/>
      <c r="S334" s="57"/>
    </row>
    <row r="335" spans="2:19">
      <c r="B335" s="1"/>
      <c r="C335" s="57"/>
      <c r="D335" s="57"/>
      <c r="E335" s="57"/>
      <c r="F335" s="57"/>
      <c r="G335" s="57"/>
      <c r="H335" s="57"/>
      <c r="J335" s="1"/>
      <c r="K335" s="57"/>
      <c r="L335" s="57"/>
      <c r="M335" s="57"/>
      <c r="N335" s="57"/>
      <c r="O335" s="57"/>
      <c r="P335" s="57"/>
      <c r="Q335" s="57"/>
      <c r="R335" s="57"/>
      <c r="S335" s="57"/>
    </row>
    <row r="336" spans="2:19">
      <c r="B336" s="1"/>
      <c r="C336" s="57"/>
      <c r="D336" s="57"/>
      <c r="E336" s="57"/>
      <c r="F336" s="57"/>
      <c r="G336" s="57"/>
      <c r="H336" s="57"/>
      <c r="J336" s="1"/>
      <c r="K336" s="57"/>
      <c r="L336" s="57"/>
      <c r="M336" s="57"/>
      <c r="N336" s="57"/>
      <c r="O336" s="57"/>
      <c r="P336" s="57"/>
      <c r="Q336" s="57"/>
      <c r="R336" s="57"/>
      <c r="S336" s="57"/>
    </row>
    <row r="337" spans="2:19">
      <c r="B337" s="1"/>
      <c r="C337" s="57"/>
      <c r="D337" s="57"/>
      <c r="E337" s="57"/>
      <c r="F337" s="57"/>
      <c r="G337" s="57"/>
      <c r="H337" s="57"/>
      <c r="J337" s="1"/>
      <c r="K337" s="57"/>
      <c r="L337" s="57"/>
      <c r="M337" s="57"/>
      <c r="N337" s="57"/>
      <c r="O337" s="57"/>
      <c r="P337" s="57"/>
      <c r="Q337" s="57"/>
      <c r="R337" s="57"/>
      <c r="S337" s="57"/>
    </row>
    <row r="338" spans="2:19">
      <c r="B338" s="1"/>
      <c r="C338" s="57"/>
      <c r="D338" s="57"/>
      <c r="E338" s="57"/>
      <c r="F338" s="57"/>
      <c r="G338" s="57"/>
      <c r="H338" s="57"/>
      <c r="J338" s="1"/>
      <c r="K338" s="57"/>
      <c r="L338" s="57"/>
      <c r="M338" s="57"/>
      <c r="N338" s="57"/>
      <c r="O338" s="57"/>
      <c r="P338" s="57"/>
      <c r="Q338" s="57"/>
      <c r="R338" s="57"/>
      <c r="S338" s="57"/>
    </row>
    <row r="339" spans="2:19">
      <c r="B339" s="1"/>
      <c r="C339" s="57"/>
      <c r="D339" s="57"/>
      <c r="E339" s="57"/>
      <c r="F339" s="57"/>
      <c r="G339" s="57"/>
      <c r="H339" s="57"/>
      <c r="J339" s="1"/>
      <c r="K339" s="57"/>
      <c r="L339" s="57"/>
      <c r="M339" s="57"/>
      <c r="N339" s="57"/>
      <c r="O339" s="57"/>
      <c r="P339" s="57"/>
      <c r="Q339" s="57"/>
      <c r="R339" s="57"/>
      <c r="S339" s="57"/>
    </row>
    <row r="340" spans="2:19">
      <c r="B340" s="1"/>
      <c r="C340" s="57"/>
      <c r="D340" s="57"/>
      <c r="E340" s="57"/>
      <c r="F340" s="57"/>
      <c r="G340" s="57"/>
      <c r="H340" s="57"/>
      <c r="J340" s="1"/>
      <c r="K340" s="57"/>
      <c r="L340" s="57"/>
      <c r="M340" s="57"/>
      <c r="N340" s="57"/>
      <c r="O340" s="57"/>
      <c r="P340" s="57"/>
      <c r="Q340" s="57"/>
      <c r="R340" s="57"/>
      <c r="S340" s="57"/>
    </row>
    <row r="341" spans="2:19">
      <c r="B341" s="1"/>
      <c r="C341" s="57"/>
      <c r="D341" s="57"/>
      <c r="E341" s="57"/>
      <c r="F341" s="57"/>
      <c r="G341" s="57"/>
      <c r="H341" s="57"/>
      <c r="J341" s="1"/>
      <c r="K341" s="57"/>
      <c r="L341" s="57"/>
      <c r="M341" s="57"/>
      <c r="N341" s="57"/>
      <c r="O341" s="57"/>
      <c r="P341" s="57"/>
      <c r="Q341" s="57"/>
      <c r="R341" s="57"/>
      <c r="S341" s="57"/>
    </row>
    <row r="342" spans="2:19">
      <c r="B342" s="1"/>
      <c r="C342" s="57"/>
      <c r="D342" s="57"/>
      <c r="E342" s="57"/>
      <c r="F342" s="57"/>
      <c r="G342" s="57"/>
      <c r="H342" s="57"/>
      <c r="J342" s="1"/>
      <c r="K342" s="57"/>
      <c r="L342" s="57"/>
      <c r="M342" s="57"/>
      <c r="N342" s="57"/>
      <c r="O342" s="57"/>
      <c r="P342" s="57"/>
      <c r="Q342" s="57"/>
      <c r="R342" s="57"/>
      <c r="S342" s="57"/>
    </row>
    <row r="343" spans="2:19">
      <c r="B343" s="1"/>
      <c r="C343" s="57"/>
      <c r="D343" s="57"/>
      <c r="E343" s="57"/>
      <c r="F343" s="57"/>
      <c r="G343" s="57"/>
      <c r="H343" s="57"/>
      <c r="J343" s="1"/>
      <c r="K343" s="57"/>
      <c r="L343" s="57"/>
      <c r="M343" s="57"/>
      <c r="N343" s="57"/>
      <c r="O343" s="57"/>
      <c r="P343" s="57"/>
      <c r="Q343" s="57"/>
      <c r="R343" s="57"/>
      <c r="S343" s="57"/>
    </row>
    <row r="344" spans="2:19">
      <c r="B344" s="1"/>
      <c r="C344" s="57"/>
      <c r="D344" s="57"/>
      <c r="E344" s="57"/>
      <c r="F344" s="57"/>
      <c r="G344" s="57"/>
      <c r="H344" s="57"/>
      <c r="J344" s="1"/>
      <c r="K344" s="57"/>
      <c r="L344" s="57"/>
      <c r="M344" s="57"/>
      <c r="N344" s="57"/>
      <c r="O344" s="57"/>
      <c r="P344" s="57"/>
      <c r="Q344" s="57"/>
      <c r="R344" s="57"/>
      <c r="S344" s="57"/>
    </row>
    <row r="345" spans="2:19">
      <c r="B345" s="1"/>
      <c r="C345" s="57"/>
      <c r="D345" s="57"/>
      <c r="E345" s="57"/>
      <c r="F345" s="57"/>
      <c r="G345" s="57"/>
      <c r="H345" s="57"/>
      <c r="J345" s="1"/>
      <c r="K345" s="57"/>
      <c r="L345" s="57"/>
      <c r="M345" s="57"/>
      <c r="N345" s="57"/>
      <c r="O345" s="57"/>
      <c r="P345" s="57"/>
      <c r="Q345" s="57"/>
      <c r="R345" s="57"/>
      <c r="S345" s="57"/>
    </row>
    <row r="346" spans="2:19">
      <c r="B346" s="1"/>
      <c r="C346" s="57"/>
      <c r="D346" s="57"/>
      <c r="E346" s="57"/>
      <c r="F346" s="57"/>
      <c r="G346" s="57"/>
      <c r="H346" s="57"/>
      <c r="J346" s="1"/>
      <c r="K346" s="57"/>
      <c r="L346" s="57"/>
      <c r="M346" s="57"/>
      <c r="N346" s="57"/>
      <c r="O346" s="57"/>
      <c r="P346" s="57"/>
      <c r="Q346" s="57"/>
      <c r="R346" s="57"/>
      <c r="S346" s="57"/>
    </row>
    <row r="347" spans="2:19">
      <c r="B347" s="1"/>
      <c r="C347" s="57"/>
      <c r="D347" s="57"/>
      <c r="E347" s="57"/>
      <c r="F347" s="57"/>
      <c r="G347" s="57"/>
      <c r="H347" s="57"/>
      <c r="J347" s="1"/>
      <c r="K347" s="57"/>
      <c r="L347" s="57"/>
      <c r="M347" s="57"/>
      <c r="N347" s="57"/>
      <c r="O347" s="57"/>
      <c r="P347" s="57"/>
      <c r="Q347" s="57"/>
      <c r="R347" s="57"/>
      <c r="S347" s="57"/>
    </row>
    <row r="348" spans="2:19">
      <c r="B348" s="1"/>
      <c r="C348" s="57"/>
      <c r="D348" s="57"/>
      <c r="E348" s="57"/>
      <c r="F348" s="57"/>
      <c r="G348" s="57"/>
      <c r="H348" s="57"/>
      <c r="J348" s="1"/>
      <c r="K348" s="57"/>
      <c r="L348" s="57"/>
      <c r="M348" s="57"/>
      <c r="N348" s="57"/>
      <c r="O348" s="57"/>
      <c r="P348" s="57"/>
      <c r="Q348" s="57"/>
      <c r="R348" s="57"/>
      <c r="S348" s="57"/>
    </row>
    <row r="349" spans="2:19">
      <c r="B349" s="1"/>
      <c r="C349" s="57"/>
      <c r="D349" s="57"/>
      <c r="E349" s="57"/>
      <c r="F349" s="57"/>
      <c r="G349" s="57"/>
      <c r="H349" s="57"/>
      <c r="J349" s="1"/>
      <c r="K349" s="57"/>
      <c r="L349" s="57"/>
      <c r="M349" s="57"/>
      <c r="N349" s="57"/>
      <c r="O349" s="57"/>
      <c r="P349" s="57"/>
      <c r="Q349" s="57"/>
      <c r="R349" s="57"/>
      <c r="S349" s="57"/>
    </row>
    <row r="350" spans="2:19">
      <c r="B350" s="1"/>
      <c r="C350" s="57"/>
      <c r="D350" s="57"/>
      <c r="E350" s="57"/>
      <c r="F350" s="57"/>
      <c r="G350" s="57"/>
      <c r="H350" s="57"/>
      <c r="J350" s="1"/>
      <c r="K350" s="57"/>
      <c r="L350" s="57"/>
      <c r="M350" s="57"/>
      <c r="N350" s="57"/>
      <c r="O350" s="57"/>
      <c r="P350" s="57"/>
      <c r="Q350" s="57"/>
      <c r="R350" s="57"/>
      <c r="S350" s="57"/>
    </row>
    <row r="351" spans="2:19">
      <c r="B351" s="1"/>
      <c r="C351" s="57"/>
      <c r="D351" s="57"/>
      <c r="E351" s="57"/>
      <c r="F351" s="57"/>
      <c r="G351" s="57"/>
      <c r="H351" s="57"/>
      <c r="J351" s="1"/>
      <c r="K351" s="57"/>
      <c r="L351" s="57"/>
      <c r="M351" s="57"/>
      <c r="N351" s="57"/>
      <c r="O351" s="57"/>
      <c r="P351" s="57"/>
      <c r="Q351" s="57"/>
      <c r="R351" s="57"/>
      <c r="S351" s="57"/>
    </row>
    <row r="352" spans="2:19">
      <c r="B352" s="1"/>
      <c r="C352" s="57"/>
      <c r="D352" s="57"/>
      <c r="E352" s="57"/>
      <c r="F352" s="57"/>
      <c r="G352" s="57"/>
      <c r="H352" s="57"/>
      <c r="J352" s="1"/>
      <c r="K352" s="57"/>
      <c r="L352" s="57"/>
      <c r="M352" s="57"/>
      <c r="N352" s="57"/>
      <c r="O352" s="57"/>
      <c r="P352" s="57"/>
      <c r="Q352" s="57"/>
      <c r="R352" s="57"/>
      <c r="S352" s="57"/>
    </row>
    <row r="353" spans="2:19">
      <c r="B353" s="1"/>
      <c r="C353" s="57"/>
      <c r="D353" s="57"/>
      <c r="E353" s="57"/>
      <c r="F353" s="57"/>
      <c r="G353" s="57"/>
      <c r="H353" s="57"/>
      <c r="J353" s="1"/>
      <c r="K353" s="57"/>
      <c r="L353" s="57"/>
      <c r="M353" s="57"/>
      <c r="N353" s="57"/>
      <c r="O353" s="57"/>
      <c r="P353" s="57"/>
      <c r="Q353" s="57"/>
      <c r="R353" s="57"/>
      <c r="S353" s="57"/>
    </row>
    <row r="354" spans="2:19">
      <c r="B354" s="1"/>
      <c r="C354" s="57"/>
      <c r="D354" s="57"/>
      <c r="E354" s="57"/>
      <c r="F354" s="57"/>
      <c r="G354" s="57"/>
      <c r="H354" s="57"/>
      <c r="J354" s="1"/>
      <c r="K354" s="57"/>
      <c r="L354" s="57"/>
      <c r="M354" s="57"/>
      <c r="N354" s="57"/>
      <c r="O354" s="57"/>
      <c r="P354" s="57"/>
      <c r="Q354" s="57"/>
      <c r="R354" s="57"/>
      <c r="S354" s="57"/>
    </row>
    <row r="355" spans="2:19">
      <c r="B355" s="1"/>
      <c r="C355" s="57"/>
      <c r="D355" s="57"/>
      <c r="E355" s="57"/>
      <c r="F355" s="57"/>
      <c r="G355" s="57"/>
      <c r="H355" s="57"/>
      <c r="J355" s="1"/>
      <c r="K355" s="57"/>
      <c r="L355" s="57"/>
      <c r="M355" s="57"/>
      <c r="N355" s="57"/>
      <c r="O355" s="57"/>
      <c r="P355" s="57"/>
      <c r="Q355" s="57"/>
      <c r="R355" s="57"/>
      <c r="S355" s="57"/>
    </row>
    <row r="356" spans="2:19">
      <c r="B356" s="1"/>
      <c r="C356" s="57"/>
      <c r="D356" s="57"/>
      <c r="E356" s="57"/>
      <c r="F356" s="57"/>
      <c r="G356" s="57"/>
      <c r="H356" s="57"/>
      <c r="J356" s="1"/>
      <c r="K356" s="57"/>
      <c r="L356" s="57"/>
      <c r="M356" s="57"/>
      <c r="N356" s="57"/>
      <c r="O356" s="57"/>
      <c r="P356" s="57"/>
      <c r="Q356" s="57"/>
      <c r="R356" s="57"/>
      <c r="S356" s="57"/>
    </row>
    <row r="357" spans="2:19">
      <c r="B357" s="1"/>
      <c r="C357" s="57"/>
      <c r="D357" s="57"/>
      <c r="E357" s="57"/>
      <c r="F357" s="57"/>
      <c r="G357" s="57"/>
      <c r="H357" s="57"/>
      <c r="J357" s="1"/>
      <c r="K357" s="57"/>
      <c r="L357" s="57"/>
      <c r="M357" s="57"/>
      <c r="N357" s="57"/>
      <c r="O357" s="57"/>
      <c r="P357" s="57"/>
      <c r="Q357" s="57"/>
      <c r="R357" s="57"/>
      <c r="S357" s="57"/>
    </row>
    <row r="358" spans="2:19">
      <c r="B358" s="1"/>
      <c r="C358" s="57"/>
      <c r="D358" s="57"/>
      <c r="E358" s="57"/>
      <c r="F358" s="57"/>
      <c r="G358" s="57"/>
      <c r="H358" s="57"/>
      <c r="J358" s="1"/>
      <c r="K358" s="57"/>
      <c r="L358" s="57"/>
      <c r="M358" s="57"/>
      <c r="N358" s="57"/>
      <c r="O358" s="57"/>
      <c r="P358" s="57"/>
      <c r="Q358" s="57"/>
      <c r="R358" s="57"/>
      <c r="S358" s="57"/>
    </row>
    <row r="359" spans="2:19">
      <c r="B359" s="1"/>
      <c r="C359" s="57"/>
      <c r="D359" s="57"/>
      <c r="E359" s="57"/>
      <c r="F359" s="57"/>
      <c r="G359" s="57"/>
      <c r="H359" s="57"/>
      <c r="J359" s="1"/>
      <c r="K359" s="57"/>
      <c r="L359" s="57"/>
      <c r="M359" s="57"/>
      <c r="N359" s="57"/>
      <c r="O359" s="57"/>
      <c r="P359" s="57"/>
      <c r="Q359" s="57"/>
      <c r="R359" s="57"/>
      <c r="S359" s="57"/>
    </row>
    <row r="360" spans="2:19">
      <c r="B360" s="1"/>
      <c r="C360" s="57"/>
      <c r="D360" s="57"/>
      <c r="E360" s="57"/>
      <c r="F360" s="57"/>
      <c r="G360" s="57"/>
      <c r="H360" s="57"/>
      <c r="J360" s="1"/>
      <c r="K360" s="57"/>
      <c r="L360" s="57"/>
      <c r="M360" s="57"/>
      <c r="N360" s="57"/>
      <c r="O360" s="57"/>
      <c r="P360" s="57"/>
      <c r="Q360" s="57"/>
      <c r="R360" s="57"/>
      <c r="S360" s="57"/>
    </row>
    <row r="361" spans="2:19">
      <c r="B361" s="1"/>
      <c r="C361" s="57"/>
      <c r="D361" s="57"/>
      <c r="E361" s="57"/>
      <c r="F361" s="57"/>
      <c r="G361" s="57"/>
      <c r="H361" s="57"/>
      <c r="J361" s="1"/>
      <c r="K361" s="57"/>
      <c r="L361" s="57"/>
      <c r="M361" s="57"/>
      <c r="N361" s="57"/>
      <c r="O361" s="57"/>
      <c r="P361" s="57"/>
      <c r="Q361" s="57"/>
      <c r="R361" s="57"/>
      <c r="S361" s="57"/>
    </row>
    <row r="362" spans="2:19">
      <c r="B362" s="1"/>
      <c r="C362" s="57"/>
      <c r="D362" s="57"/>
      <c r="E362" s="57"/>
      <c r="F362" s="57"/>
      <c r="G362" s="57"/>
      <c r="H362" s="57"/>
      <c r="J362" s="1"/>
      <c r="K362" s="57"/>
      <c r="L362" s="57"/>
      <c r="M362" s="57"/>
      <c r="N362" s="57"/>
      <c r="O362" s="57"/>
      <c r="P362" s="57"/>
      <c r="Q362" s="57"/>
      <c r="R362" s="57"/>
      <c r="S362" s="57"/>
    </row>
    <row r="363" spans="2:19">
      <c r="B363" s="1"/>
      <c r="C363" s="57"/>
      <c r="D363" s="57"/>
      <c r="E363" s="57"/>
      <c r="F363" s="57"/>
      <c r="G363" s="57"/>
      <c r="H363" s="57"/>
      <c r="J363" s="1"/>
      <c r="K363" s="57"/>
      <c r="L363" s="57"/>
      <c r="M363" s="57"/>
      <c r="N363" s="57"/>
      <c r="O363" s="57"/>
      <c r="P363" s="57"/>
      <c r="Q363" s="57"/>
      <c r="R363" s="57"/>
      <c r="S363" s="57"/>
    </row>
    <row r="364" spans="2:19">
      <c r="B364" s="1"/>
      <c r="C364" s="57"/>
      <c r="D364" s="57"/>
      <c r="E364" s="57"/>
      <c r="F364" s="57"/>
      <c r="G364" s="57"/>
      <c r="H364" s="57"/>
      <c r="J364" s="1"/>
      <c r="K364" s="57"/>
      <c r="L364" s="57"/>
      <c r="M364" s="57"/>
      <c r="N364" s="57"/>
      <c r="O364" s="57"/>
      <c r="P364" s="57"/>
      <c r="Q364" s="57"/>
      <c r="R364" s="57"/>
      <c r="S364" s="57"/>
    </row>
    <row r="365" spans="2:19">
      <c r="B365" s="1"/>
      <c r="C365" s="57"/>
      <c r="D365" s="57"/>
      <c r="E365" s="57"/>
      <c r="F365" s="57"/>
      <c r="G365" s="57"/>
      <c r="H365" s="57"/>
      <c r="J365" s="1"/>
      <c r="K365" s="57"/>
      <c r="L365" s="57"/>
      <c r="M365" s="57"/>
      <c r="N365" s="57"/>
      <c r="O365" s="57"/>
      <c r="P365" s="57"/>
      <c r="Q365" s="57"/>
      <c r="R365" s="57"/>
      <c r="S365" s="57"/>
    </row>
    <row r="366" spans="2:19">
      <c r="B366" s="1"/>
      <c r="C366" s="57"/>
      <c r="D366" s="57"/>
      <c r="E366" s="57"/>
      <c r="F366" s="57"/>
      <c r="G366" s="57"/>
      <c r="H366" s="57"/>
      <c r="J366" s="1"/>
      <c r="K366" s="57"/>
      <c r="L366" s="57"/>
      <c r="M366" s="57"/>
      <c r="N366" s="57"/>
      <c r="O366" s="57"/>
      <c r="P366" s="57"/>
      <c r="Q366" s="57"/>
      <c r="R366" s="57"/>
      <c r="S366" s="57"/>
    </row>
    <row r="367" spans="2:19">
      <c r="B367" s="1"/>
      <c r="C367" s="57"/>
      <c r="D367" s="57"/>
      <c r="E367" s="57"/>
      <c r="F367" s="57"/>
      <c r="G367" s="57"/>
      <c r="H367" s="57"/>
      <c r="J367" s="1"/>
      <c r="K367" s="57"/>
      <c r="L367" s="57"/>
      <c r="M367" s="57"/>
      <c r="N367" s="57"/>
      <c r="O367" s="57"/>
      <c r="P367" s="57"/>
      <c r="Q367" s="57"/>
      <c r="R367" s="57"/>
      <c r="S367" s="57"/>
    </row>
    <row r="368" spans="2:19">
      <c r="B368" s="1"/>
      <c r="C368" s="57"/>
      <c r="D368" s="57"/>
      <c r="E368" s="57"/>
      <c r="F368" s="57"/>
      <c r="G368" s="57"/>
      <c r="H368" s="57"/>
      <c r="J368" s="1"/>
      <c r="K368" s="57"/>
      <c r="L368" s="57"/>
      <c r="M368" s="57"/>
      <c r="N368" s="57"/>
      <c r="O368" s="57"/>
      <c r="P368" s="57"/>
      <c r="Q368" s="57"/>
      <c r="R368" s="57"/>
      <c r="S368" s="57"/>
    </row>
    <row r="369" spans="2:19">
      <c r="B369" s="1"/>
      <c r="C369" s="57"/>
      <c r="D369" s="57"/>
      <c r="E369" s="57"/>
      <c r="F369" s="57"/>
      <c r="G369" s="57"/>
      <c r="H369" s="57"/>
      <c r="J369" s="1"/>
      <c r="K369" s="57"/>
      <c r="L369" s="57"/>
      <c r="M369" s="57"/>
      <c r="N369" s="57"/>
      <c r="O369" s="57"/>
      <c r="P369" s="57"/>
      <c r="Q369" s="57"/>
      <c r="R369" s="57"/>
      <c r="S369" s="57"/>
    </row>
    <row r="370" spans="2:19">
      <c r="B370" s="1"/>
      <c r="C370" s="57"/>
      <c r="D370" s="57"/>
      <c r="E370" s="57"/>
      <c r="F370" s="57"/>
      <c r="G370" s="57"/>
      <c r="H370" s="57"/>
      <c r="J370" s="1"/>
      <c r="K370" s="57"/>
      <c r="L370" s="57"/>
      <c r="M370" s="57"/>
      <c r="N370" s="57"/>
      <c r="O370" s="57"/>
      <c r="P370" s="57"/>
      <c r="Q370" s="57"/>
      <c r="R370" s="57"/>
      <c r="S370" s="57"/>
    </row>
    <row r="371" spans="2:19">
      <c r="B371" s="1"/>
      <c r="C371" s="57"/>
      <c r="D371" s="57"/>
      <c r="E371" s="57"/>
      <c r="F371" s="57"/>
      <c r="G371" s="57"/>
      <c r="H371" s="57"/>
      <c r="J371" s="1"/>
      <c r="K371" s="57"/>
      <c r="L371" s="57"/>
      <c r="M371" s="57"/>
      <c r="N371" s="57"/>
      <c r="O371" s="57"/>
      <c r="P371" s="57"/>
      <c r="Q371" s="57"/>
      <c r="R371" s="57"/>
      <c r="S371" s="57"/>
    </row>
    <row r="372" spans="2:19">
      <c r="B372" s="1"/>
      <c r="C372" s="57"/>
      <c r="D372" s="57"/>
      <c r="E372" s="57"/>
      <c r="F372" s="57"/>
      <c r="G372" s="57"/>
      <c r="H372" s="57"/>
      <c r="J372" s="1"/>
      <c r="K372" s="57"/>
      <c r="L372" s="57"/>
      <c r="M372" s="57"/>
      <c r="N372" s="57"/>
      <c r="O372" s="57"/>
      <c r="P372" s="57"/>
      <c r="Q372" s="57"/>
      <c r="R372" s="57"/>
      <c r="S372" s="57"/>
    </row>
    <row r="373" spans="2:19">
      <c r="B373" s="1"/>
      <c r="C373" s="57"/>
      <c r="D373" s="57"/>
      <c r="E373" s="57"/>
      <c r="F373" s="57"/>
      <c r="G373" s="57"/>
      <c r="H373" s="57"/>
      <c r="J373" s="1"/>
      <c r="K373" s="57"/>
      <c r="L373" s="57"/>
      <c r="M373" s="57"/>
      <c r="N373" s="57"/>
      <c r="O373" s="57"/>
      <c r="P373" s="57"/>
      <c r="Q373" s="57"/>
      <c r="R373" s="57"/>
      <c r="S373" s="57"/>
    </row>
    <row r="374" spans="2:19">
      <c r="B374" s="1"/>
      <c r="C374" s="57"/>
      <c r="D374" s="57"/>
      <c r="E374" s="57"/>
      <c r="F374" s="57"/>
      <c r="G374" s="57"/>
      <c r="H374" s="57"/>
      <c r="J374" s="1"/>
      <c r="K374" s="57"/>
      <c r="L374" s="57"/>
      <c r="M374" s="57"/>
      <c r="N374" s="57"/>
      <c r="O374" s="57"/>
      <c r="P374" s="57"/>
      <c r="Q374" s="57"/>
      <c r="R374" s="57"/>
      <c r="S374" s="57"/>
    </row>
    <row r="375" spans="2:19">
      <c r="B375" s="1"/>
      <c r="C375" s="57"/>
      <c r="D375" s="57"/>
      <c r="E375" s="57"/>
      <c r="F375" s="57"/>
      <c r="G375" s="57"/>
      <c r="H375" s="57"/>
      <c r="J375" s="1"/>
      <c r="K375" s="57"/>
      <c r="L375" s="57"/>
      <c r="M375" s="57"/>
      <c r="N375" s="57"/>
      <c r="O375" s="57"/>
      <c r="P375" s="57"/>
      <c r="Q375" s="57"/>
      <c r="R375" s="57"/>
      <c r="S375" s="57"/>
    </row>
  </sheetData>
  <mergeCells count="48">
    <mergeCell ref="I27:I28"/>
    <mergeCell ref="R4:R15"/>
    <mergeCell ref="R17:R28"/>
    <mergeCell ref="J29:J30"/>
    <mergeCell ref="B27:B28"/>
    <mergeCell ref="C10:G10"/>
    <mergeCell ref="C11:G11"/>
    <mergeCell ref="C12:G12"/>
    <mergeCell ref="C14:G14"/>
    <mergeCell ref="C15:G15"/>
    <mergeCell ref="I24:I25"/>
    <mergeCell ref="A29:A30"/>
    <mergeCell ref="I29:I30"/>
    <mergeCell ref="K33:S35"/>
    <mergeCell ref="J34:J35"/>
    <mergeCell ref="B31:B32"/>
    <mergeCell ref="A33:A34"/>
    <mergeCell ref="I31:I32"/>
    <mergeCell ref="A25:A26"/>
    <mergeCell ref="C19:G19"/>
    <mergeCell ref="C20:G20"/>
    <mergeCell ref="C21:G21"/>
    <mergeCell ref="C22:G22"/>
    <mergeCell ref="A11:A12"/>
    <mergeCell ref="I11:I12"/>
    <mergeCell ref="A14:A15"/>
    <mergeCell ref="I14:I15"/>
    <mergeCell ref="A18:A19"/>
    <mergeCell ref="I18:I19"/>
    <mergeCell ref="C13:G13"/>
    <mergeCell ref="B16:S16"/>
    <mergeCell ref="C17:G17"/>
    <mergeCell ref="C18:G18"/>
    <mergeCell ref="H17:H22"/>
    <mergeCell ref="A21:A22"/>
    <mergeCell ref="I21:I22"/>
    <mergeCell ref="H4:H15"/>
    <mergeCell ref="C8:G8"/>
    <mergeCell ref="C9:G9"/>
    <mergeCell ref="B1:S3"/>
    <mergeCell ref="A8:A9"/>
    <mergeCell ref="I8:I9"/>
    <mergeCell ref="I5:I6"/>
    <mergeCell ref="A5:A6"/>
    <mergeCell ref="C4:G4"/>
    <mergeCell ref="C7:G7"/>
    <mergeCell ref="C5:G5"/>
    <mergeCell ref="C6:G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K32"/>
  <sheetViews>
    <sheetView tabSelected="1" workbookViewId="0">
      <selection activeCell="P21" sqref="P21"/>
    </sheetView>
  </sheetViews>
  <sheetFormatPr defaultRowHeight="15"/>
  <cols>
    <col min="2" max="2" width="5.140625" style="113" customWidth="1"/>
    <col min="3" max="3" width="20.7109375" customWidth="1"/>
    <col min="4" max="6" width="5.7109375" style="2" customWidth="1"/>
    <col min="7" max="10" width="9.140625" style="2"/>
    <col min="11" max="11" width="9.140625" style="113"/>
  </cols>
  <sheetData>
    <row r="1" spans="2:11">
      <c r="C1" s="410" t="s">
        <v>368</v>
      </c>
    </row>
    <row r="2" spans="2:11">
      <c r="C2" s="410"/>
      <c r="D2" s="113" t="s">
        <v>75</v>
      </c>
      <c r="E2" s="113" t="s">
        <v>76</v>
      </c>
      <c r="F2" s="113" t="s">
        <v>77</v>
      </c>
      <c r="G2" s="113" t="s">
        <v>83</v>
      </c>
      <c r="H2" s="113" t="s">
        <v>78</v>
      </c>
      <c r="I2" s="113" t="s">
        <v>79</v>
      </c>
      <c r="J2" s="113" t="s">
        <v>80</v>
      </c>
      <c r="K2" s="112" t="s">
        <v>74</v>
      </c>
    </row>
    <row r="3" spans="2:11">
      <c r="B3" s="152">
        <v>1</v>
      </c>
      <c r="C3" s="456" t="s">
        <v>297</v>
      </c>
      <c r="D3" s="143">
        <v>17</v>
      </c>
      <c r="E3" s="46">
        <v>22</v>
      </c>
      <c r="F3" s="144">
        <v>1</v>
      </c>
      <c r="G3" s="124">
        <v>21</v>
      </c>
      <c r="H3" s="46">
        <v>1255</v>
      </c>
      <c r="I3" s="144">
        <v>788</v>
      </c>
      <c r="J3" s="145">
        <v>1.5921395939086296</v>
      </c>
      <c r="K3" s="153">
        <v>55</v>
      </c>
    </row>
    <row r="4" spans="2:11">
      <c r="B4" s="152">
        <v>2</v>
      </c>
      <c r="C4" s="456" t="s">
        <v>481</v>
      </c>
      <c r="D4" s="143">
        <v>14</v>
      </c>
      <c r="E4" s="46">
        <v>18</v>
      </c>
      <c r="F4" s="144">
        <v>7</v>
      </c>
      <c r="G4" s="124">
        <v>11</v>
      </c>
      <c r="H4" s="46">
        <v>1113</v>
      </c>
      <c r="I4" s="144">
        <v>912</v>
      </c>
      <c r="J4" s="145">
        <v>1.2198947368421054</v>
      </c>
      <c r="K4" s="153">
        <v>45</v>
      </c>
    </row>
    <row r="5" spans="2:11">
      <c r="B5" s="411">
        <v>3</v>
      </c>
      <c r="C5" s="456" t="s">
        <v>301</v>
      </c>
      <c r="D5" s="143">
        <v>14</v>
      </c>
      <c r="E5" s="46">
        <v>16</v>
      </c>
      <c r="F5" s="144">
        <v>5</v>
      </c>
      <c r="G5" s="124">
        <v>11</v>
      </c>
      <c r="H5" s="46">
        <v>988</v>
      </c>
      <c r="I5" s="144">
        <v>768</v>
      </c>
      <c r="J5" s="145">
        <v>1.2859583333333333</v>
      </c>
      <c r="K5" s="153">
        <v>35</v>
      </c>
    </row>
    <row r="6" spans="2:11">
      <c r="B6" s="457"/>
      <c r="C6" s="456" t="s">
        <v>290</v>
      </c>
      <c r="D6" s="143">
        <v>12</v>
      </c>
      <c r="E6" s="46">
        <v>16</v>
      </c>
      <c r="F6" s="144">
        <v>5</v>
      </c>
      <c r="G6" s="124">
        <v>11</v>
      </c>
      <c r="H6" s="46">
        <v>1003</v>
      </c>
      <c r="I6" s="144">
        <v>654</v>
      </c>
      <c r="J6" s="145">
        <v>1.533139143730887</v>
      </c>
      <c r="K6" s="153">
        <v>35</v>
      </c>
    </row>
    <row r="7" spans="2:11">
      <c r="B7" s="152">
        <v>5</v>
      </c>
      <c r="C7" s="456" t="s">
        <v>280</v>
      </c>
      <c r="D7" s="143">
        <v>12</v>
      </c>
      <c r="E7" s="46">
        <v>17</v>
      </c>
      <c r="F7" s="144">
        <v>7</v>
      </c>
      <c r="G7" s="124">
        <v>10</v>
      </c>
      <c r="H7" s="46">
        <v>1065</v>
      </c>
      <c r="I7" s="144">
        <v>926</v>
      </c>
      <c r="J7" s="145">
        <v>1.1496079913606911</v>
      </c>
      <c r="K7" s="153">
        <v>27</v>
      </c>
    </row>
    <row r="8" spans="2:11">
      <c r="B8" s="152">
        <v>6</v>
      </c>
      <c r="C8" s="456" t="s">
        <v>299</v>
      </c>
      <c r="D8" s="143">
        <v>11</v>
      </c>
      <c r="E8" s="46">
        <v>15</v>
      </c>
      <c r="F8" s="144">
        <v>9</v>
      </c>
      <c r="G8" s="124">
        <v>6</v>
      </c>
      <c r="H8" s="46">
        <v>1048</v>
      </c>
      <c r="I8" s="144">
        <v>927</v>
      </c>
      <c r="J8" s="145">
        <v>1.1300285868392665</v>
      </c>
      <c r="K8" s="153">
        <v>25</v>
      </c>
    </row>
    <row r="9" spans="2:11">
      <c r="B9" s="152">
        <v>7</v>
      </c>
      <c r="C9" s="456" t="s">
        <v>306</v>
      </c>
      <c r="D9" s="143">
        <v>11</v>
      </c>
      <c r="E9" s="46">
        <v>15</v>
      </c>
      <c r="F9" s="144">
        <v>9</v>
      </c>
      <c r="G9" s="124">
        <v>6</v>
      </c>
      <c r="H9" s="46">
        <v>987</v>
      </c>
      <c r="I9" s="144">
        <v>958</v>
      </c>
      <c r="J9" s="145">
        <v>1.0297713987473904</v>
      </c>
      <c r="K9" s="153">
        <v>22</v>
      </c>
    </row>
    <row r="10" spans="2:11">
      <c r="B10" s="152">
        <v>8</v>
      </c>
      <c r="C10" s="456" t="s">
        <v>288</v>
      </c>
      <c r="D10" s="143">
        <v>10</v>
      </c>
      <c r="E10" s="46">
        <v>13</v>
      </c>
      <c r="F10" s="144">
        <v>11</v>
      </c>
      <c r="G10" s="124">
        <v>2</v>
      </c>
      <c r="H10" s="46">
        <v>1082</v>
      </c>
      <c r="I10" s="144">
        <v>1087</v>
      </c>
      <c r="J10" s="145">
        <v>0.99490018399264035</v>
      </c>
      <c r="K10" s="153">
        <v>20</v>
      </c>
    </row>
    <row r="11" spans="2:11">
      <c r="B11" s="152">
        <v>9</v>
      </c>
      <c r="C11" s="456" t="s">
        <v>292</v>
      </c>
      <c r="D11" s="143">
        <v>10</v>
      </c>
      <c r="E11" s="46">
        <v>11</v>
      </c>
      <c r="F11" s="144">
        <v>10</v>
      </c>
      <c r="G11" s="124">
        <v>1</v>
      </c>
      <c r="H11" s="46">
        <v>907</v>
      </c>
      <c r="I11" s="144">
        <v>815</v>
      </c>
      <c r="J11" s="145">
        <v>1.1123834355828222</v>
      </c>
      <c r="K11" s="153">
        <v>17</v>
      </c>
    </row>
    <row r="12" spans="2:11">
      <c r="B12" s="152">
        <v>10</v>
      </c>
      <c r="C12" s="456" t="s">
        <v>303</v>
      </c>
      <c r="D12" s="143">
        <v>9</v>
      </c>
      <c r="E12" s="46">
        <v>8</v>
      </c>
      <c r="F12" s="144">
        <v>13</v>
      </c>
      <c r="G12" s="124">
        <v>-5</v>
      </c>
      <c r="H12" s="46">
        <v>932</v>
      </c>
      <c r="I12" s="144">
        <v>1004</v>
      </c>
      <c r="J12" s="145">
        <v>0.92778685258964144</v>
      </c>
      <c r="K12" s="153">
        <v>15</v>
      </c>
    </row>
    <row r="13" spans="2:11">
      <c r="B13" s="152">
        <v>11</v>
      </c>
      <c r="C13" s="456" t="s">
        <v>482</v>
      </c>
      <c r="D13" s="143">
        <v>8</v>
      </c>
      <c r="E13" s="46">
        <v>9</v>
      </c>
      <c r="F13" s="144">
        <v>10</v>
      </c>
      <c r="G13" s="124">
        <v>-1</v>
      </c>
      <c r="H13" s="46">
        <v>763</v>
      </c>
      <c r="I13" s="144">
        <v>760</v>
      </c>
      <c r="J13" s="145">
        <v>1.0034473684210528</v>
      </c>
      <c r="K13" s="153">
        <v>12</v>
      </c>
    </row>
    <row r="14" spans="2:11">
      <c r="B14" s="152">
        <v>12</v>
      </c>
      <c r="C14" s="456" t="s">
        <v>281</v>
      </c>
      <c r="D14" s="143">
        <v>7</v>
      </c>
      <c r="E14" s="46">
        <v>5</v>
      </c>
      <c r="F14" s="144">
        <v>14</v>
      </c>
      <c r="G14" s="124">
        <v>-9</v>
      </c>
      <c r="H14" s="46">
        <v>722</v>
      </c>
      <c r="I14" s="144">
        <v>857</v>
      </c>
      <c r="J14" s="145">
        <v>0.84197374562427074</v>
      </c>
      <c r="K14" s="153">
        <v>12</v>
      </c>
    </row>
    <row r="15" spans="2:11">
      <c r="B15" s="152">
        <v>13</v>
      </c>
      <c r="C15" s="456" t="s">
        <v>300</v>
      </c>
      <c r="D15" s="143">
        <v>7</v>
      </c>
      <c r="E15" s="46">
        <v>8</v>
      </c>
      <c r="F15" s="144">
        <v>10</v>
      </c>
      <c r="G15" s="124">
        <v>-2</v>
      </c>
      <c r="H15" s="46">
        <v>723</v>
      </c>
      <c r="I15" s="144">
        <v>720</v>
      </c>
      <c r="J15" s="145">
        <v>1.0036666666666667</v>
      </c>
      <c r="K15" s="153">
        <v>10</v>
      </c>
    </row>
    <row r="16" spans="2:11">
      <c r="B16" s="152">
        <v>14</v>
      </c>
      <c r="C16" s="456" t="s">
        <v>278</v>
      </c>
      <c r="D16" s="143">
        <v>7</v>
      </c>
      <c r="E16" s="46">
        <v>8</v>
      </c>
      <c r="F16" s="144">
        <v>10</v>
      </c>
      <c r="G16" s="124">
        <v>-2</v>
      </c>
      <c r="H16" s="46">
        <v>620</v>
      </c>
      <c r="I16" s="144">
        <v>767</v>
      </c>
      <c r="J16" s="145">
        <v>0.80784419817470665</v>
      </c>
      <c r="K16" s="153">
        <v>10</v>
      </c>
    </row>
    <row r="17" spans="2:11">
      <c r="B17" s="152">
        <v>15</v>
      </c>
      <c r="C17" s="456" t="s">
        <v>279</v>
      </c>
      <c r="D17" s="143">
        <v>6</v>
      </c>
      <c r="E17" s="46">
        <v>7</v>
      </c>
      <c r="F17" s="144">
        <v>11</v>
      </c>
      <c r="G17" s="124">
        <v>-4</v>
      </c>
      <c r="H17" s="46">
        <v>859</v>
      </c>
      <c r="I17" s="144">
        <v>817</v>
      </c>
      <c r="J17" s="145">
        <v>1.0509075887392902</v>
      </c>
      <c r="K17" s="153">
        <v>10</v>
      </c>
    </row>
    <row r="18" spans="2:11">
      <c r="B18" s="152">
        <v>16</v>
      </c>
      <c r="C18" s="456" t="s">
        <v>289</v>
      </c>
      <c r="D18" s="143">
        <v>6</v>
      </c>
      <c r="E18" s="46">
        <v>6</v>
      </c>
      <c r="F18" s="144">
        <v>12</v>
      </c>
      <c r="G18" s="124">
        <v>-6</v>
      </c>
      <c r="H18" s="46">
        <v>713</v>
      </c>
      <c r="I18" s="144">
        <v>794</v>
      </c>
      <c r="J18" s="145">
        <v>0.89748488664987414</v>
      </c>
      <c r="K18" s="153">
        <v>10</v>
      </c>
    </row>
    <row r="19" spans="2:11">
      <c r="B19" s="152">
        <v>17</v>
      </c>
      <c r="C19" s="456" t="s">
        <v>287</v>
      </c>
      <c r="D19" s="143">
        <v>5</v>
      </c>
      <c r="E19" s="46">
        <v>4</v>
      </c>
      <c r="F19" s="144">
        <v>4</v>
      </c>
      <c r="G19" s="124">
        <v>0</v>
      </c>
      <c r="H19" s="46">
        <v>258</v>
      </c>
      <c r="I19" s="144">
        <v>226</v>
      </c>
      <c r="J19" s="145">
        <v>1.1410929203539824</v>
      </c>
      <c r="K19" s="153">
        <v>5</v>
      </c>
    </row>
    <row r="20" spans="2:11">
      <c r="B20" s="152">
        <v>18</v>
      </c>
      <c r="C20" s="456" t="s">
        <v>293</v>
      </c>
      <c r="D20" s="143">
        <v>5</v>
      </c>
      <c r="E20" s="46">
        <v>4</v>
      </c>
      <c r="F20" s="144">
        <v>4</v>
      </c>
      <c r="G20" s="124">
        <v>0</v>
      </c>
      <c r="H20" s="46">
        <v>273</v>
      </c>
      <c r="I20" s="144">
        <v>321</v>
      </c>
      <c r="J20" s="145">
        <v>0.84996728971962621</v>
      </c>
      <c r="K20" s="153">
        <v>5</v>
      </c>
    </row>
    <row r="21" spans="2:11">
      <c r="B21" s="152">
        <v>19</v>
      </c>
      <c r="C21" s="456" t="s">
        <v>282</v>
      </c>
      <c r="D21" s="143">
        <v>4</v>
      </c>
      <c r="E21" s="46">
        <v>3</v>
      </c>
      <c r="F21" s="144">
        <v>5</v>
      </c>
      <c r="G21" s="124">
        <v>-2</v>
      </c>
      <c r="H21" s="46">
        <v>300</v>
      </c>
      <c r="I21" s="144">
        <v>310</v>
      </c>
      <c r="J21" s="145">
        <v>0.96724193548387105</v>
      </c>
      <c r="K21" s="153">
        <v>5</v>
      </c>
    </row>
    <row r="22" spans="2:11">
      <c r="B22" s="152">
        <v>20</v>
      </c>
      <c r="C22" s="456" t="s">
        <v>296</v>
      </c>
      <c r="D22" s="143">
        <v>4</v>
      </c>
      <c r="E22" s="46">
        <v>3</v>
      </c>
      <c r="F22" s="144">
        <v>5</v>
      </c>
      <c r="G22" s="124">
        <v>-2</v>
      </c>
      <c r="H22" s="46">
        <v>293</v>
      </c>
      <c r="I22" s="144">
        <v>324</v>
      </c>
      <c r="J22" s="145">
        <v>0.90382098765432106</v>
      </c>
      <c r="K22" s="153">
        <v>5</v>
      </c>
    </row>
    <row r="23" spans="2:11">
      <c r="B23" s="152">
        <v>21</v>
      </c>
      <c r="C23" s="456" t="s">
        <v>295</v>
      </c>
      <c r="D23" s="143">
        <v>4</v>
      </c>
      <c r="E23" s="46">
        <v>3</v>
      </c>
      <c r="F23" s="144">
        <v>5</v>
      </c>
      <c r="G23" s="124">
        <v>-2</v>
      </c>
      <c r="H23" s="46">
        <v>310</v>
      </c>
      <c r="I23" s="144">
        <v>359</v>
      </c>
      <c r="J23" s="145">
        <v>0.86300974930362118</v>
      </c>
      <c r="K23" s="153">
        <v>5</v>
      </c>
    </row>
    <row r="24" spans="2:11">
      <c r="B24" s="152">
        <v>22</v>
      </c>
      <c r="C24" s="456" t="s">
        <v>284</v>
      </c>
      <c r="D24" s="143">
        <v>4</v>
      </c>
      <c r="E24" s="46">
        <v>3</v>
      </c>
      <c r="F24" s="144">
        <v>5</v>
      </c>
      <c r="G24" s="124">
        <v>-2</v>
      </c>
      <c r="H24" s="46">
        <v>277</v>
      </c>
      <c r="I24" s="144">
        <v>348</v>
      </c>
      <c r="J24" s="145">
        <v>0.79547701149425298</v>
      </c>
      <c r="K24" s="153">
        <v>5</v>
      </c>
    </row>
    <row r="25" spans="2:11">
      <c r="B25" s="152">
        <v>23</v>
      </c>
      <c r="C25" s="456" t="s">
        <v>277</v>
      </c>
      <c r="D25" s="143">
        <v>3</v>
      </c>
      <c r="E25" s="46">
        <v>3</v>
      </c>
      <c r="F25" s="144">
        <v>5</v>
      </c>
      <c r="G25" s="124">
        <v>-2</v>
      </c>
      <c r="H25" s="46">
        <v>337</v>
      </c>
      <c r="I25" s="144">
        <v>334</v>
      </c>
      <c r="J25" s="145">
        <v>1.0084820359281437</v>
      </c>
      <c r="K25" s="153">
        <v>5</v>
      </c>
    </row>
    <row r="26" spans="2:11">
      <c r="B26" s="152">
        <v>24</v>
      </c>
      <c r="C26" s="456" t="s">
        <v>294</v>
      </c>
      <c r="D26" s="143">
        <v>3</v>
      </c>
      <c r="E26" s="46">
        <v>3</v>
      </c>
      <c r="F26" s="144">
        <v>5</v>
      </c>
      <c r="G26" s="124">
        <v>-2</v>
      </c>
      <c r="H26" s="46">
        <v>187</v>
      </c>
      <c r="I26" s="144">
        <v>263</v>
      </c>
      <c r="J26" s="145">
        <v>0.71052661596958178</v>
      </c>
      <c r="K26" s="153">
        <v>5</v>
      </c>
    </row>
    <row r="27" spans="2:11">
      <c r="B27" s="152">
        <v>25</v>
      </c>
      <c r="C27" s="456" t="s">
        <v>304</v>
      </c>
      <c r="D27" s="143">
        <v>2</v>
      </c>
      <c r="E27" s="46">
        <v>2</v>
      </c>
      <c r="F27" s="144">
        <v>6</v>
      </c>
      <c r="G27" s="124">
        <v>-4</v>
      </c>
      <c r="H27" s="46">
        <v>235</v>
      </c>
      <c r="I27" s="144">
        <v>337</v>
      </c>
      <c r="J27" s="145">
        <v>0.69682937685459945</v>
      </c>
      <c r="K27" s="153">
        <v>5</v>
      </c>
    </row>
    <row r="28" spans="2:11">
      <c r="B28" s="152">
        <v>26</v>
      </c>
      <c r="C28" s="456" t="s">
        <v>298</v>
      </c>
      <c r="D28" s="143">
        <v>2</v>
      </c>
      <c r="E28" s="46">
        <v>2</v>
      </c>
      <c r="F28" s="144">
        <v>6</v>
      </c>
      <c r="G28" s="124">
        <v>-4</v>
      </c>
      <c r="H28" s="46">
        <v>242</v>
      </c>
      <c r="I28" s="144">
        <v>382</v>
      </c>
      <c r="J28" s="145">
        <v>0.63300785340314136</v>
      </c>
      <c r="K28" s="153">
        <v>5</v>
      </c>
    </row>
    <row r="29" spans="2:11">
      <c r="B29" s="152">
        <v>27</v>
      </c>
      <c r="C29" s="456" t="s">
        <v>283</v>
      </c>
      <c r="D29" s="143">
        <v>1</v>
      </c>
      <c r="E29" s="46">
        <v>1</v>
      </c>
      <c r="F29" s="144">
        <v>7</v>
      </c>
      <c r="G29" s="124">
        <v>-6</v>
      </c>
      <c r="H29" s="46">
        <v>198</v>
      </c>
      <c r="I29" s="144">
        <v>398</v>
      </c>
      <c r="J29" s="145">
        <v>0.49698743718592964</v>
      </c>
      <c r="K29" s="153">
        <v>5</v>
      </c>
    </row>
    <row r="30" spans="2:11">
      <c r="B30" s="152">
        <v>28</v>
      </c>
      <c r="C30" s="456" t="s">
        <v>291</v>
      </c>
      <c r="D30" s="143">
        <v>1</v>
      </c>
      <c r="E30" s="46">
        <v>1</v>
      </c>
      <c r="F30" s="144">
        <v>7</v>
      </c>
      <c r="G30" s="124">
        <v>-6</v>
      </c>
      <c r="H30" s="46">
        <v>196</v>
      </c>
      <c r="I30" s="144">
        <v>394</v>
      </c>
      <c r="J30" s="145">
        <v>0.49696192893401014</v>
      </c>
      <c r="K30" s="153">
        <v>5</v>
      </c>
    </row>
    <row r="31" spans="2:11">
      <c r="B31" s="152">
        <v>29</v>
      </c>
      <c r="C31" s="456" t="s">
        <v>305</v>
      </c>
      <c r="D31" s="143">
        <v>0</v>
      </c>
      <c r="E31" s="46">
        <v>0</v>
      </c>
      <c r="F31" s="144">
        <v>8</v>
      </c>
      <c r="G31" s="124">
        <v>-8</v>
      </c>
      <c r="H31" s="46">
        <v>247</v>
      </c>
      <c r="I31" s="144">
        <v>400</v>
      </c>
      <c r="J31" s="145">
        <v>0.6170000000000001</v>
      </c>
      <c r="K31" s="153">
        <v>5</v>
      </c>
    </row>
    <row r="32" spans="2:11">
      <c r="B32" s="152">
        <v>30</v>
      </c>
      <c r="C32" s="456" t="s">
        <v>302</v>
      </c>
      <c r="D32" s="143">
        <v>0</v>
      </c>
      <c r="E32" s="46">
        <v>0</v>
      </c>
      <c r="F32" s="144">
        <v>8</v>
      </c>
      <c r="G32" s="124">
        <v>-8</v>
      </c>
      <c r="H32" s="46">
        <v>217</v>
      </c>
      <c r="I32" s="144">
        <v>400</v>
      </c>
      <c r="J32" s="145">
        <v>0.54200000000000004</v>
      </c>
      <c r="K32" s="153">
        <v>5</v>
      </c>
    </row>
  </sheetData>
  <sortState ref="C19:K32">
    <sortCondition descending="1" ref="D19:D32"/>
    <sortCondition descending="1" ref="G19:G32"/>
    <sortCondition descending="1" ref="J19:J32"/>
  </sortState>
  <mergeCells count="2">
    <mergeCell ref="C1:C2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SPELERS</vt:lpstr>
      <vt:lpstr>SPEELSCHEMA</vt:lpstr>
      <vt:lpstr>NK 17-18 F1</vt:lpstr>
      <vt:lpstr>NK 17-18 F2</vt:lpstr>
      <vt:lpstr>PLAATSINGSLIJST</vt:lpstr>
      <vt:lpstr>NK 17-18 F3</vt:lpstr>
      <vt:lpstr>PLAATSINGSLIJST 2</vt:lpstr>
      <vt:lpstr>KO FASE</vt:lpstr>
      <vt:lpstr>EINDSTAND</vt:lpstr>
      <vt:lpstr>5 sets</vt:lpstr>
      <vt:lpstr>7 sets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2018-06-11T11:56:40Z</cp:lastPrinted>
  <dcterms:created xsi:type="dcterms:W3CDTF">2017-10-12T08:23:21Z</dcterms:created>
  <dcterms:modified xsi:type="dcterms:W3CDTF">2018-06-11T13:32:39Z</dcterms:modified>
</cp:coreProperties>
</file>